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"/>
    </mc:Choice>
  </mc:AlternateContent>
  <xr:revisionPtr revIDLastSave="0" documentId="13_ncr:1_{D4938874-B9EE-4108-BCB4-7EAC6BF9BF3B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semestre 1 " sheetId="2" r:id="rId1"/>
    <sheet name="semestre 2" sheetId="5" r:id="rId2"/>
    <sheet name="Semestre 3" sheetId="6" r:id="rId3"/>
    <sheet name="Semestre 4" sheetId="7" r:id="rId4"/>
    <sheet name="Semestre 4 alt" sheetId="8" r:id="rId5"/>
    <sheet name="Semestre 5 alt" sheetId="9" r:id="rId6"/>
    <sheet name="Semestre 6 alt" sheetId="10" r:id="rId7"/>
  </sheets>
  <definedNames>
    <definedName name="_xlnm.Print_Area" localSheetId="0">'semestre 1 '!$A$1:$G$70</definedName>
    <definedName name="_xlnm.Print_Area" localSheetId="1">'semestre 2'!$A$1:$G$68</definedName>
    <definedName name="_xlnm.Print_Area" localSheetId="2">'Semestre 3'!$A$1:$G$72</definedName>
    <definedName name="_xlnm.Print_Area" localSheetId="3">'Semestre 4'!$A$1:$N$62</definedName>
    <definedName name="_xlnm.Print_Area" localSheetId="4">'Semestre 4 alt'!$A$1:$N$64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0" l="1"/>
  <c r="E46" i="10"/>
  <c r="E28" i="10"/>
  <c r="E14" i="10"/>
  <c r="E64" i="9"/>
  <c r="E63" i="9"/>
  <c r="E47" i="9"/>
  <c r="E46" i="9"/>
  <c r="E79" i="10" l="1"/>
  <c r="E60" i="10"/>
  <c r="E42" i="10"/>
  <c r="E24" i="10"/>
  <c r="E77" i="9"/>
  <c r="E59" i="9"/>
  <c r="E42" i="9"/>
  <c r="E24" i="9"/>
  <c r="E78" i="10"/>
  <c r="E77" i="10"/>
  <c r="E74" i="10"/>
  <c r="E73" i="10"/>
  <c r="E72" i="10"/>
  <c r="E71" i="10"/>
  <c r="E59" i="10"/>
  <c r="E58" i="10"/>
  <c r="E55" i="10"/>
  <c r="E54" i="10"/>
  <c r="E53" i="10"/>
  <c r="E52" i="10"/>
  <c r="E41" i="10"/>
  <c r="E40" i="10"/>
  <c r="E37" i="10"/>
  <c r="E36" i="10"/>
  <c r="E35" i="10"/>
  <c r="E34" i="10"/>
  <c r="E19" i="10"/>
  <c r="E17" i="10"/>
  <c r="E23" i="10"/>
  <c r="E22" i="10"/>
  <c r="E74" i="9"/>
  <c r="E73" i="9"/>
  <c r="E76" i="9"/>
  <c r="E75" i="9"/>
  <c r="E58" i="9"/>
  <c r="E57" i="9"/>
  <c r="E56" i="9"/>
  <c r="E55" i="9"/>
  <c r="E54" i="9"/>
  <c r="E53" i="9"/>
  <c r="E41" i="9"/>
  <c r="E40" i="9"/>
  <c r="E39" i="9"/>
  <c r="E38" i="9"/>
  <c r="E36" i="9"/>
  <c r="E35" i="9"/>
  <c r="E21" i="9"/>
  <c r="E19" i="9"/>
  <c r="E23" i="9"/>
  <c r="E16" i="9"/>
  <c r="K47" i="8" l="1"/>
  <c r="E49" i="8"/>
  <c r="K35" i="8" l="1"/>
  <c r="K22" i="8"/>
  <c r="K70" i="10" l="1"/>
  <c r="K63" i="10"/>
  <c r="E69" i="10"/>
  <c r="E68" i="10"/>
  <c r="E67" i="10"/>
  <c r="E66" i="10"/>
  <c r="E65" i="10"/>
  <c r="K45" i="10"/>
  <c r="E47" i="10"/>
  <c r="K51" i="10"/>
  <c r="E50" i="10"/>
  <c r="E49" i="10"/>
  <c r="K27" i="10"/>
  <c r="K33" i="10"/>
  <c r="E30" i="10"/>
  <c r="E32" i="10"/>
  <c r="E31" i="10"/>
  <c r="E48" i="10"/>
  <c r="E29" i="10"/>
  <c r="E18" i="10"/>
  <c r="E16" i="10"/>
  <c r="K15" i="10"/>
  <c r="E13" i="10"/>
  <c r="E12" i="10"/>
  <c r="K11" i="10"/>
  <c r="K62" i="9"/>
  <c r="E71" i="9"/>
  <c r="E70" i="9"/>
  <c r="E69" i="9"/>
  <c r="E68" i="9"/>
  <c r="E66" i="9"/>
  <c r="E65" i="9"/>
  <c r="K45" i="9"/>
  <c r="E51" i="9"/>
  <c r="E50" i="9"/>
  <c r="E49" i="9"/>
  <c r="E48" i="9"/>
  <c r="K27" i="9"/>
  <c r="K37" i="9"/>
  <c r="E34" i="9"/>
  <c r="E33" i="9"/>
  <c r="E32" i="9"/>
  <c r="E31" i="9"/>
  <c r="K72" i="9"/>
  <c r="K52" i="9"/>
  <c r="E30" i="9"/>
  <c r="E29" i="9"/>
  <c r="E28" i="9"/>
  <c r="E22" i="9"/>
  <c r="E20" i="9"/>
  <c r="E18" i="9"/>
  <c r="K17" i="9"/>
  <c r="E15" i="9"/>
  <c r="E14" i="9"/>
  <c r="E13" i="9"/>
  <c r="E12" i="9"/>
  <c r="K11" i="9"/>
  <c r="K44" i="9" l="1"/>
  <c r="J44" i="9" s="1"/>
  <c r="K62" i="10"/>
  <c r="K44" i="10"/>
  <c r="J44" i="10" s="1"/>
  <c r="K26" i="10"/>
  <c r="K10" i="10"/>
  <c r="J10" i="10" s="1"/>
  <c r="K61" i="9"/>
  <c r="J61" i="9" s="1"/>
  <c r="K26" i="9"/>
  <c r="K10" i="9"/>
  <c r="J10" i="9" s="1"/>
  <c r="J62" i="10" l="1"/>
  <c r="K80" i="10"/>
  <c r="J26" i="9"/>
  <c r="K79" i="9"/>
  <c r="J26" i="10"/>
  <c r="E63" i="8" l="1"/>
  <c r="K58" i="7"/>
  <c r="E61" i="7"/>
  <c r="E42" i="7"/>
  <c r="E40" i="7"/>
  <c r="E38" i="7"/>
  <c r="E37" i="7"/>
  <c r="E36" i="7"/>
  <c r="G52" i="6"/>
  <c r="G33" i="6"/>
  <c r="G55" i="5" l="1"/>
  <c r="G57" i="2" l="1"/>
  <c r="G43" i="2"/>
  <c r="G37" i="2" l="1"/>
  <c r="E53" i="8" l="1"/>
  <c r="E64" i="8"/>
  <c r="E44" i="8"/>
  <c r="E61" i="8"/>
  <c r="K60" i="8"/>
  <c r="K56" i="8"/>
  <c r="E51" i="8"/>
  <c r="K50" i="8"/>
  <c r="E40" i="8"/>
  <c r="K39" i="8"/>
  <c r="E32" i="8"/>
  <c r="E31" i="8"/>
  <c r="E29" i="8"/>
  <c r="K28" i="8"/>
  <c r="E24" i="8"/>
  <c r="E23" i="8"/>
  <c r="E19" i="8"/>
  <c r="E18" i="8"/>
  <c r="E16" i="8"/>
  <c r="K15" i="8"/>
  <c r="E14" i="8"/>
  <c r="E13" i="8"/>
  <c r="E12" i="8"/>
  <c r="K11" i="8"/>
  <c r="K54" i="7"/>
  <c r="K35" i="7"/>
  <c r="K45" i="7"/>
  <c r="G38" i="5"/>
  <c r="G31" i="5"/>
  <c r="K48" i="7"/>
  <c r="E59" i="7"/>
  <c r="E49" i="7"/>
  <c r="K39" i="7"/>
  <c r="K28" i="7"/>
  <c r="E32" i="7"/>
  <c r="E31" i="7"/>
  <c r="E29" i="7"/>
  <c r="K16" i="7"/>
  <c r="E20" i="7"/>
  <c r="E17" i="7"/>
  <c r="E19" i="7"/>
  <c r="G22" i="6"/>
  <c r="K53" i="7" l="1"/>
  <c r="K21" i="8"/>
  <c r="J21" i="8" s="1"/>
  <c r="K46" i="8"/>
  <c r="J46" i="8" s="1"/>
  <c r="K34" i="8"/>
  <c r="J34" i="8" s="1"/>
  <c r="K10" i="8"/>
  <c r="J10" i="8" s="1"/>
  <c r="K55" i="8"/>
  <c r="J55" i="8" s="1"/>
  <c r="K44" i="7"/>
  <c r="G18" i="2"/>
  <c r="G11" i="2"/>
  <c r="K23" i="7" l="1"/>
  <c r="K11" i="7"/>
  <c r="K10" i="7" s="1"/>
  <c r="G56" i="6"/>
  <c r="G47" i="6"/>
  <c r="G44" i="6"/>
  <c r="G39" i="6"/>
  <c r="G43" i="6" l="1"/>
  <c r="G51" i="6"/>
  <c r="G32" i="6"/>
  <c r="G27" i="6" l="1"/>
  <c r="G16" i="6"/>
  <c r="G11" i="6"/>
  <c r="G10" i="6" l="1"/>
  <c r="F51" i="6"/>
  <c r="K34" i="7" l="1"/>
  <c r="J34" i="7" s="1"/>
  <c r="J53" i="7"/>
  <c r="J44" i="7" l="1"/>
  <c r="E27" i="7"/>
  <c r="E25" i="7"/>
  <c r="E24" i="7"/>
  <c r="E15" i="7"/>
  <c r="E14" i="7"/>
  <c r="E13" i="7"/>
  <c r="E12" i="7"/>
  <c r="J10" i="7"/>
  <c r="F10" i="6"/>
  <c r="F43" i="6" l="1"/>
  <c r="F32" i="6"/>
  <c r="G64" i="5" l="1"/>
  <c r="G48" i="5"/>
  <c r="G24" i="5"/>
  <c r="G17" i="5"/>
  <c r="G11" i="5"/>
  <c r="G68" i="2"/>
  <c r="G52" i="2"/>
  <c r="G24" i="2"/>
  <c r="G37" i="5" l="1"/>
  <c r="F37" i="5" s="1"/>
  <c r="G54" i="5"/>
  <c r="F54" i="5" s="1"/>
  <c r="G10" i="5"/>
  <c r="G23" i="2"/>
  <c r="G10" i="2"/>
  <c r="G56" i="2"/>
  <c r="G23" i="5"/>
  <c r="G71" i="5" l="1"/>
  <c r="F56" i="2"/>
  <c r="F23" i="5" l="1"/>
  <c r="F10" i="5"/>
  <c r="F23" i="2" l="1"/>
  <c r="F10" i="2"/>
  <c r="G21" i="6" l="1"/>
  <c r="K22" i="7"/>
  <c r="K64" i="7" s="1"/>
  <c r="J22" i="7" l="1"/>
  <c r="F21" i="6"/>
  <c r="G42" i="2" l="1"/>
  <c r="F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 Cuvex-Combaz</author>
  </authors>
  <commentList>
    <comment ref="F5" authorId="0" shapeId="0" xr:uid="{0FAD995C-E69C-4E14-ABB3-09FE44C39876}">
      <text>
        <r>
          <rPr>
            <b/>
            <sz val="11"/>
            <color indexed="81"/>
            <rFont val="Tahoma"/>
            <family val="2"/>
          </rPr>
          <t>Jacky Cuvex-Combaz:</t>
        </r>
        <r>
          <rPr>
            <sz val="11"/>
            <color indexed="81"/>
            <rFont val="Tahoma"/>
            <family val="2"/>
          </rPr>
          <t xml:space="preserve">
insérer autonomie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 Cuvex-Combaz</author>
  </authors>
  <commentList>
    <comment ref="F5" authorId="0" shapeId="0" xr:uid="{C6EB0FE2-2E2A-4678-B5C1-C20FEE411349}">
      <text>
        <r>
          <rPr>
            <b/>
            <sz val="11"/>
            <color indexed="81"/>
            <rFont val="Tahoma"/>
            <family val="2"/>
          </rPr>
          <t>Jacky Cuvex-Combaz:</t>
        </r>
        <r>
          <rPr>
            <sz val="11"/>
            <color indexed="81"/>
            <rFont val="Tahoma"/>
            <family val="2"/>
          </rPr>
          <t xml:space="preserve">
insérer autonomie</t>
        </r>
      </text>
    </comment>
  </commentList>
</comments>
</file>

<file path=xl/sharedStrings.xml><?xml version="1.0" encoding="utf-8"?>
<sst xmlns="http://schemas.openxmlformats.org/spreadsheetml/2006/main" count="942" uniqueCount="277">
  <si>
    <t>Contrôle des Connaissances</t>
  </si>
  <si>
    <t>Coef</t>
  </si>
  <si>
    <t>%</t>
  </si>
  <si>
    <t>Credits</t>
  </si>
  <si>
    <t>Session unique</t>
  </si>
  <si>
    <t>dont CM</t>
  </si>
  <si>
    <t>dont TD</t>
  </si>
  <si>
    <t>dont TP</t>
  </si>
  <si>
    <t>Nb
d'heures</t>
  </si>
  <si>
    <t>Contrôle continu</t>
  </si>
  <si>
    <t>Note /</t>
  </si>
  <si>
    <t>E/O</t>
  </si>
  <si>
    <t>UNITES D'ENSEIGNEMENT
ET MODULES</t>
  </si>
  <si>
    <t>SEMESTRE 1</t>
  </si>
  <si>
    <t>Pôle Ressources UE1.1</t>
  </si>
  <si>
    <t>Pôle SAE UE1.1</t>
  </si>
  <si>
    <t>UE1.1</t>
  </si>
  <si>
    <t>UE1.2</t>
  </si>
  <si>
    <t>Pôle Ressources UE1.2</t>
  </si>
  <si>
    <t>Pôle SAE UE1.2</t>
  </si>
  <si>
    <t>UE2.1</t>
  </si>
  <si>
    <t>Pôle Ressources UE2.1</t>
  </si>
  <si>
    <t>Pôle SAE UE2.1</t>
  </si>
  <si>
    <t>UE2.2</t>
  </si>
  <si>
    <t>Pôle Ressources UE2.2</t>
  </si>
  <si>
    <t>Pôle SAE UE2.2</t>
  </si>
  <si>
    <t>SEMESTRE 2</t>
  </si>
  <si>
    <t>Eléments
communs</t>
  </si>
  <si>
    <t>dont heures projets</t>
  </si>
  <si>
    <t>Compétence 2 - Informer et communiquer</t>
  </si>
  <si>
    <t>Compétence 1 - Analyser les pratiques et les enjeux liés aux SIC</t>
  </si>
  <si>
    <t>UE1.3</t>
  </si>
  <si>
    <t>UE1.4</t>
  </si>
  <si>
    <t>Pôle Ressources UE1.4</t>
  </si>
  <si>
    <t>Pôle SAE UE1.4</t>
  </si>
  <si>
    <t>Pôle Ressources UE1.3</t>
  </si>
  <si>
    <t>Compétence 3 - Déployer un environnement informationnel</t>
  </si>
  <si>
    <t>Pôle SAE UE1.3</t>
  </si>
  <si>
    <t>Compétence 4 - Concevoir une démarche de veille</t>
  </si>
  <si>
    <t>Pôle Ressources UE2.3</t>
  </si>
  <si>
    <t>Pôle SAE UE2.3</t>
  </si>
  <si>
    <t>UE2.4</t>
  </si>
  <si>
    <t>Pôle Ressources UE2.4</t>
  </si>
  <si>
    <t>Pôle SAE UE2.4</t>
  </si>
  <si>
    <t>UE2.3</t>
  </si>
  <si>
    <t xml:space="preserve">UE1.2  </t>
  </si>
  <si>
    <t>Toutes UE</t>
  </si>
  <si>
    <t>Portfolio</t>
  </si>
  <si>
    <t xml:space="preserve">UE1.1  </t>
  </si>
  <si>
    <t>Stage</t>
  </si>
  <si>
    <t>SAE 1.01 Réaliser une synthèse documentaire</t>
  </si>
  <si>
    <t>SAE 1. INFONUM 03 Comprendre les besoins des usagers d'un système d'information</t>
  </si>
  <si>
    <t>UE3.1</t>
  </si>
  <si>
    <t>Pôle Ressources UE3.1</t>
  </si>
  <si>
    <t>Pôle Ressources UE3.2</t>
  </si>
  <si>
    <t>UE3.2</t>
  </si>
  <si>
    <t>UE4.1</t>
  </si>
  <si>
    <t>Pôle Ressources UE4.1</t>
  </si>
  <si>
    <t>Pôle Ressources UE3.3</t>
  </si>
  <si>
    <t>Compétence 5 - Valoriser l'information numérique</t>
  </si>
  <si>
    <t>UE3.5</t>
  </si>
  <si>
    <t>UE3.4</t>
  </si>
  <si>
    <t>Pôle Ressources UE3.4</t>
  </si>
  <si>
    <t>Pôle SAE UE3.3</t>
  </si>
  <si>
    <t>Pôle Ressources UE3.5</t>
  </si>
  <si>
    <t>Pôle SAE UE3.5</t>
  </si>
  <si>
    <t>Pôle SAE UE3.4</t>
  </si>
  <si>
    <t>UE4.2</t>
  </si>
  <si>
    <t>Pôle Ressources UE4.2</t>
  </si>
  <si>
    <t>UE4.3</t>
  </si>
  <si>
    <t>Pôle Ressources UE4.3</t>
  </si>
  <si>
    <t>UE3.3</t>
  </si>
  <si>
    <t>Pôle SAE UE4.3</t>
  </si>
  <si>
    <t>UE4.4</t>
  </si>
  <si>
    <t>Pôle Ressources UE4.4</t>
  </si>
  <si>
    <t>Pôle SAE UE4.4</t>
  </si>
  <si>
    <t>UE4.5</t>
  </si>
  <si>
    <t>. Tendance de l'offre logicielle</t>
  </si>
  <si>
    <t>. Accompagnement SAE</t>
  </si>
  <si>
    <t>Pôle Ressources UE4.5</t>
  </si>
  <si>
    <t>Pôle SAE UE4.5</t>
  </si>
  <si>
    <t>Bureautique (non évalué)</t>
  </si>
  <si>
    <t>Pôle SAE UE3.1</t>
  </si>
  <si>
    <t>SAE 3. INFONUM 02 Constituer un fonds spécifique</t>
  </si>
  <si>
    <t>Pôle SAE UE3.2</t>
  </si>
  <si>
    <t>Pôle SAE UE4.1</t>
  </si>
  <si>
    <t>Pôle SAE UE4.2</t>
  </si>
  <si>
    <t>SAE 1.02 Défendre un projet à l'aide d'un document de présentation</t>
  </si>
  <si>
    <t>Compétence 2 - informer-Communiquer</t>
  </si>
  <si>
    <t>SAE 2.01 Décrire l'environnement socio-économique et juridique d'une organisation</t>
  </si>
  <si>
    <t>SAE 2.02 Analyser les évolutions d'un objet info-communicationnel</t>
  </si>
  <si>
    <t>UE4.1 et UE4.2</t>
  </si>
  <si>
    <t>Recherche d'information en anglais</t>
  </si>
  <si>
    <t>SAE 3. INFONUM 01 Partager et valoriser de l'information (Training)</t>
  </si>
  <si>
    <t xml:space="preserve">SAE 4. INFONUM 01 Partager et valoriser de l'information </t>
  </si>
  <si>
    <t>CODE
ETAPE</t>
  </si>
  <si>
    <t>Eléments
communs à plusieurs parcours</t>
  </si>
  <si>
    <t>Eléments
communs à plusieurs UE (note commune)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</si>
  <si>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</si>
  <si>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IUT2 / EUT</t>
  </si>
  <si>
    <t>Modalités : cycle initial</t>
  </si>
  <si>
    <t>BUT : Information-Communication</t>
  </si>
  <si>
    <t>Parcours : Information Numérique dans les Organisations</t>
  </si>
  <si>
    <t>COM et MLP en CM</t>
  </si>
  <si>
    <t>COM et MLP en TD</t>
  </si>
  <si>
    <t>SEMESTRE 4</t>
  </si>
  <si>
    <t>SEMESTRE 3</t>
  </si>
  <si>
    <t>COM et MLP CM</t>
  </si>
  <si>
    <t>COM et MLP TD</t>
  </si>
  <si>
    <r>
      <t xml:space="preserve">Modalités : cycle </t>
    </r>
    <r>
      <rPr>
        <b/>
        <sz val="12"/>
        <color rgb="FFFF0000"/>
        <rFont val="Times New Roman"/>
        <family val="1"/>
      </rPr>
      <t>Alternance</t>
    </r>
  </si>
  <si>
    <t>R1.02 Histoire des médias</t>
  </si>
  <si>
    <t>R1.12 PPP</t>
  </si>
  <si>
    <t>R1.06 Anglais</t>
  </si>
  <si>
    <t>R1.07 LV2</t>
  </si>
  <si>
    <t>R1.09 PAO</t>
  </si>
  <si>
    <t>R1.10 Informatique</t>
  </si>
  <si>
    <t>R1.11 Web</t>
  </si>
  <si>
    <t>R1.INFONUM.13 Culture et économie de l'information</t>
  </si>
  <si>
    <t>R1.INFONUM.15 Métadonnées</t>
  </si>
  <si>
    <t>R1.INFONUM.17 Gestion de projet</t>
  </si>
  <si>
    <t>R1.INFONUM.19 PAO et médias professionnels</t>
  </si>
  <si>
    <t>R1.INFONUM.16 Web professionnel</t>
  </si>
  <si>
    <t xml:space="preserve">R1.INFONUM.21 Culture générale professionnelle </t>
  </si>
  <si>
    <t>R2.01 Economie générale</t>
  </si>
  <si>
    <t xml:space="preserve">R2.02 Introduction au droit </t>
  </si>
  <si>
    <t>R2.04 Culture générale et humanités</t>
  </si>
  <si>
    <t>R2.10 PPP</t>
  </si>
  <si>
    <t>R2.05 Anglais</t>
  </si>
  <si>
    <t>R2.06 LV2</t>
  </si>
  <si>
    <t>R2.08 Image et son</t>
  </si>
  <si>
    <t xml:space="preserve">R2.09 Culture numérique </t>
  </si>
  <si>
    <t>R2.INFONUM.11 Recherche d'information spécialisée</t>
  </si>
  <si>
    <t>R2.INFONUM.13 Bases de données documentaires</t>
  </si>
  <si>
    <t>R2.INFONUM.18 Etudes des organisations spécialisées</t>
  </si>
  <si>
    <t>R2.INFONUM.17 Gestion de projet</t>
  </si>
  <si>
    <t xml:space="preserve">R2.INFONUM.15 Recherches iconographiques, audio ou vidéo </t>
  </si>
  <si>
    <t>R2.INFONUM.14 Veille informationnelle et e-reputation</t>
  </si>
  <si>
    <t>R3.07 PPP</t>
  </si>
  <si>
    <t>R3.04 Anglais</t>
  </si>
  <si>
    <t>R3.05 LV2</t>
  </si>
  <si>
    <t>R3.INFONUM.12 Projets de dématérialisation</t>
  </si>
  <si>
    <t>REMISES A NIVEAU : ENTREE S3</t>
  </si>
  <si>
    <t xml:space="preserve">Recherche d'Information &amp; veille </t>
  </si>
  <si>
    <t>Web et métadonnées</t>
  </si>
  <si>
    <t>Outils</t>
  </si>
  <si>
    <t>TOTAL Remises à niveau</t>
  </si>
  <si>
    <t>R4.02 Culture numérique</t>
  </si>
  <si>
    <t xml:space="preserve">R4.03 Veille </t>
  </si>
  <si>
    <t>R4.07 PPP</t>
  </si>
  <si>
    <t>R4.04 Anglais</t>
  </si>
  <si>
    <t>R4.05 LV2</t>
  </si>
  <si>
    <t>R4.INFONUM.09 Records management</t>
  </si>
  <si>
    <t>R4.INFONUM.08 Web collaboratif</t>
  </si>
  <si>
    <t>R1.05 Recherche d'information et veille</t>
  </si>
  <si>
    <t>R1.04 Etudes des organisations</t>
  </si>
  <si>
    <t>R1.08 Expression écrite et orale</t>
  </si>
  <si>
    <t>SAE 2. INFONUM 03 Analyser un système d'information de façon méthodique</t>
  </si>
  <si>
    <t>R2.07 Expression écrite et orale</t>
  </si>
  <si>
    <t>R3.02 Sémiologie / linguistique</t>
  </si>
  <si>
    <t>R3.06 Expression écrite et orale</t>
  </si>
  <si>
    <t xml:space="preserve">R3.MAN.INFONUM.03 Web </t>
  </si>
  <si>
    <t>R3.MAN.INFONUM.04 Métadonnées</t>
  </si>
  <si>
    <t>R3.MAN.INFONUM.05 PAO</t>
  </si>
  <si>
    <t>R3.MAN.INFONUM.06 Bureautique</t>
  </si>
  <si>
    <t>R3.INFONUM.11 Analyse d'un système d'information</t>
  </si>
  <si>
    <t>R4.01 SHS</t>
  </si>
  <si>
    <t>R4.06 Expression écrite et orale</t>
  </si>
  <si>
    <t>SAE 4. INFONUM 02 Réaliser une prestation de veille</t>
  </si>
  <si>
    <t xml:space="preserve">R4.INFONUM.11 Data et documents </t>
  </si>
  <si>
    <t xml:space="preserve">R4.INFONUM.13 Design et accessibilité de l'information </t>
  </si>
  <si>
    <t>R4.INFONUM.08 Pratiques collaboratives et partage des connaissances</t>
  </si>
  <si>
    <t>R4.INFONUM.14 Veille stratégique et intelligence économique</t>
  </si>
  <si>
    <t>R4.INFONUM.10 Référencement</t>
  </si>
  <si>
    <t>R3.03 Droit de l'information-communication</t>
  </si>
  <si>
    <t xml:space="preserve">R4.INFONUM.12 Techniques de communication numérique </t>
  </si>
  <si>
    <t xml:space="preserve">R4.INFONUM.10 Référencement </t>
  </si>
  <si>
    <t xml:space="preserve">R4.01 SHS </t>
  </si>
  <si>
    <t>R1.03 Sciences de l'information et de la communication</t>
  </si>
  <si>
    <t>R1.IC.02 Environnement numérique</t>
  </si>
  <si>
    <t>R1.01 SHS - Introduction aux Sciences Humaines et Sociales</t>
  </si>
  <si>
    <t>R1.IC.01 Méthodologie universitaire et professionnelle</t>
  </si>
  <si>
    <t>R1.INFONUM.18 Démarche de veille</t>
  </si>
  <si>
    <t>SAE 1. INFONUM 04 Elaborer un dossier bibliographique</t>
  </si>
  <si>
    <t>R2.INFONUM.12 Analyse des besoins</t>
  </si>
  <si>
    <t>R2.03 SHS - Méthodologie de techniques d'enquêtes</t>
  </si>
  <si>
    <t>SAE 2. INFONUM 04 - Produire une note de préconisations de veille</t>
  </si>
  <si>
    <t>R3.01 Sciences de l'information-communication</t>
  </si>
  <si>
    <r>
      <t>R3.MAN.INFONUM.01 Connaissance des sources et Recherche d'info</t>
    </r>
    <r>
      <rPr>
        <strike/>
        <sz val="11"/>
        <rFont val="Calibri"/>
        <family val="2"/>
      </rPr>
      <t xml:space="preserve"> et veille</t>
    </r>
  </si>
  <si>
    <t>R3.MAN.INFONUM.02 Veille &amp; e-reputation</t>
  </si>
  <si>
    <t>LKB1IN 210</t>
  </si>
  <si>
    <t>LKB2IN 220</t>
  </si>
  <si>
    <t xml:space="preserve">R1.INFONUM.20 Analyse de contenus </t>
  </si>
  <si>
    <t>R1.INFONUM.22 Ecrits professionnels</t>
  </si>
  <si>
    <t>R1.INFONUM.23 Informatique professionnel</t>
  </si>
  <si>
    <t>Année Universitaire : 2023 - 2024</t>
  </si>
  <si>
    <t>R2.INFONUM.19 PAO et médias professionnels - Culture graphique</t>
  </si>
  <si>
    <t>R2.INFONUM.15 Recherche iconographique, audio ou vidéo</t>
  </si>
  <si>
    <t>R2.INFONUM.16 Approfondissements du Web et de l'informatique professionnels - Web professionnel</t>
  </si>
  <si>
    <t>R2.INFONUM.16 Approfondissements du Web et de l'informatique professionnels - Web</t>
  </si>
  <si>
    <t>R2.INFONUM.20 E-reputation</t>
  </si>
  <si>
    <t>R2.INFONUM.21 Informatique professionnelle</t>
  </si>
  <si>
    <t>R3.INFONUM.09 Data et documents - Langages de description</t>
  </si>
  <si>
    <t>R3.INFONUM.10 Pratiques collaboratives et partage des connaissances - GED</t>
  </si>
  <si>
    <t>R3.INFONUM.14 Bases de données de données documents spécifiques - document audiovisuel</t>
  </si>
  <si>
    <t>R3.INFONUM.17 Initiation à l'archivage numérique</t>
  </si>
  <si>
    <t>R3.INFONUM.13 Veille stratégique et intelligence économique - Prestation de veille</t>
  </si>
  <si>
    <t>R3.INFONUM.16 Exploitation de données</t>
  </si>
  <si>
    <t>R3.INFONUM.08 Techniques de communication numérique - CMS</t>
  </si>
  <si>
    <t>R3.INFONUM.15 PAO</t>
  </si>
  <si>
    <t>R4.INFONUM.11 Data et documents - Archivistique</t>
  </si>
  <si>
    <t>R4.INFONUM.12 Techniques de communication numérique - Plan de communication</t>
  </si>
  <si>
    <t>Alternance</t>
  </si>
  <si>
    <t>Modalités : Alternance</t>
  </si>
  <si>
    <t>UE5.1</t>
  </si>
  <si>
    <t>Pôle Ressources UE5.1</t>
  </si>
  <si>
    <t>COM et INFONUM en CM</t>
  </si>
  <si>
    <r>
      <t>R5.01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Sciences de l'information et de la communication - Fake News</t>
    </r>
  </si>
  <si>
    <t>R5.02 Initiation aux relations et à la communication interculturelles</t>
  </si>
  <si>
    <t>R5.03 Responsabilité Sociale des Organisations</t>
  </si>
  <si>
    <t>COM et INFONUM en TD</t>
  </si>
  <si>
    <t>Pôle SAE UE5.1</t>
  </si>
  <si>
    <t>Pôle Ressources UE5.3</t>
  </si>
  <si>
    <t>Pôle SAE UE5.3</t>
  </si>
  <si>
    <t>R5.INFONUM.05 Data et documents - Analyse de données web</t>
  </si>
  <si>
    <t>R5.INFONUM.07 Archirecture de l'information</t>
  </si>
  <si>
    <t>R5.INFONUM.10 Politique d'archivage et de conservation</t>
  </si>
  <si>
    <t>R5.INFONUM.11 Droit de l'information</t>
  </si>
  <si>
    <t>R5.INFONUM.12 Expérience utilisateurs et ergonomie des interfaces</t>
  </si>
  <si>
    <t>R5.INFONUM.13 Gestion de données et de métadonnées</t>
  </si>
  <si>
    <t>R5.INFONUM.15 Gestion de contenu en entreprise</t>
  </si>
  <si>
    <t>UE5.3</t>
  </si>
  <si>
    <t>R5.INFONUM.06 Pratiques collaboratives et partage des connaissances - Ontologies</t>
  </si>
  <si>
    <t>R5.INFONUM.08 Stratégie de veille collaborative</t>
  </si>
  <si>
    <t>R5.INFONUM.14 Intelligence collective</t>
  </si>
  <si>
    <t>R5.INFONUM.09 Stratégies de communication numérique</t>
  </si>
  <si>
    <t>R5.INFONUM.16 Community management</t>
  </si>
  <si>
    <t>UE6.1</t>
  </si>
  <si>
    <t>Pôle Ressources UE6.1</t>
  </si>
  <si>
    <t>R6.01 Sciences Humaines et sociales</t>
  </si>
  <si>
    <t>R6.02 Relations et à la communication interculturelles</t>
  </si>
  <si>
    <t>Pôle SAE UE6.1</t>
  </si>
  <si>
    <t xml:space="preserve">Alternance </t>
  </si>
  <si>
    <t>Parcours : Information numérique dans les organisations</t>
  </si>
  <si>
    <t>Parcours : Information numérique des organisations</t>
  </si>
  <si>
    <t>UE6.3</t>
  </si>
  <si>
    <t>Pôle Ressources UE6.3</t>
  </si>
  <si>
    <t>UE5.5</t>
  </si>
  <si>
    <t>Pôle Ressources UE5.5</t>
  </si>
  <si>
    <t>Pôle SAE UE5.5</t>
  </si>
  <si>
    <t>R6.INFONUM.04 Data et documents - Valorisation des données</t>
  </si>
  <si>
    <t>R6.INFONUM.05 Pratiques collaboratives et partage des connaissances - Knowledge Management</t>
  </si>
  <si>
    <t xml:space="preserve">R6.INFONUM.06 Gestion d'un projet en architecture de l'information - </t>
  </si>
  <si>
    <t>R6.INFONUM.07 Stratégies de communication multicanale - Introduction au web marketing</t>
  </si>
  <si>
    <t>R6.INFONUM.08 Référencement payant (SEA)</t>
  </si>
  <si>
    <t>Pôle SAE UE6.3</t>
  </si>
  <si>
    <t>UE6.4</t>
  </si>
  <si>
    <t>Pôle Ressources UE6.4</t>
  </si>
  <si>
    <t>Pôle SAE UE6.4</t>
  </si>
  <si>
    <t>UE6.5</t>
  </si>
  <si>
    <t>Pôle SAE UE6.5</t>
  </si>
  <si>
    <t>R5.04.alt PPP</t>
  </si>
  <si>
    <t>Portfolio alt</t>
  </si>
  <si>
    <t>Portfolio FI</t>
  </si>
  <si>
    <t>SAE 5.INFONUM01.alt Mettre en place une stratégie de communication (niv. 1)</t>
  </si>
  <si>
    <t>SAE 5.INFONUM02.alt Accompagner les utilisateurs</t>
  </si>
  <si>
    <t>R5.04.CI PPP</t>
  </si>
  <si>
    <t>SAE 5.INFONUM01.CI Mettre en place une stratégie de communication (niv.1)</t>
  </si>
  <si>
    <t>SAE5.INFONUM.02.CI Accompagner les utilisateurs</t>
  </si>
  <si>
    <t>SAE6.INFONUM 01.alt Gérer les données (data management)</t>
  </si>
  <si>
    <t>SAE6.INFONUM 01.CI Gérer les données (data management)</t>
  </si>
  <si>
    <t>SAE6.INFONUM 02.Alt Réaliser un projet de communication numérique</t>
  </si>
  <si>
    <t>SAE6.INFONUM 02.CI Réaliser un projet de communication numérique</t>
  </si>
  <si>
    <t>Travail personnel</t>
  </si>
  <si>
    <t>PPP FI</t>
  </si>
  <si>
    <t>Validé par le conseil de l’IUT2 le 21 septembre 2023</t>
  </si>
  <si>
    <t>Validé par le conseil de l’EUT le 26 septembre 2023</t>
  </si>
  <si>
    <t>R1.INFONUM.14 Recherche d'information spécialisée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</si>
</sst>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trike/>
      <sz val="10"/>
      <name val="Cambria"/>
      <family val="1"/>
    </font>
    <font>
      <i/>
      <strike/>
      <sz val="10"/>
      <name val="Cambria"/>
      <family val="1"/>
    </font>
    <font>
      <strike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sz val="10"/>
      <color rgb="FFFF0000"/>
      <name val="Times New Roman"/>
      <family val="1"/>
    </font>
    <font>
      <strike/>
      <sz val="10"/>
      <color rgb="FFFF0000"/>
      <name val="Arial"/>
      <family val="2"/>
    </font>
    <font>
      <i/>
      <strike/>
      <sz val="10"/>
      <color rgb="FFFF0000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i/>
      <sz val="10"/>
      <color theme="3" tint="0.3999755851924192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1">
    <xf numFmtId="0" fontId="0" fillId="0" borderId="0" xfId="0"/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7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4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6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0" borderId="7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" fillId="8" borderId="1" xfId="0" applyFont="1" applyFill="1" applyBorder="1" applyAlignment="1">
      <alignment horizontal="center" vertical="top" wrapText="1"/>
    </xf>
    <xf numFmtId="0" fontId="9" fillId="11" borderId="1" xfId="0" applyFont="1" applyFill="1" applyBorder="1" applyAlignment="1">
      <alignment horizontal="right" vertical="top" wrapText="1"/>
    </xf>
    <xf numFmtId="0" fontId="9" fillId="11" borderId="1" xfId="0" applyFont="1" applyFill="1" applyBorder="1" applyAlignment="1">
      <alignment horizontal="right" vertical="center" wrapText="1"/>
    </xf>
    <xf numFmtId="0" fontId="23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5" xfId="0" applyFont="1" applyBorder="1"/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5" fillId="0" borderId="4" xfId="0" applyFont="1" applyBorder="1"/>
    <xf numFmtId="0" fontId="1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4" xfId="0" applyFont="1" applyBorder="1"/>
    <xf numFmtId="0" fontId="5" fillId="0" borderId="1" xfId="0" applyFont="1" applyBorder="1" applyAlignment="1">
      <alignment vertical="top" wrapText="1"/>
    </xf>
    <xf numFmtId="0" fontId="28" fillId="13" borderId="0" xfId="0" applyFont="1" applyFill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28" fillId="14" borderId="0" xfId="0" applyFont="1" applyFill="1"/>
    <xf numFmtId="2" fontId="5" fillId="14" borderId="0" xfId="0" applyNumberFormat="1" applyFont="1" applyFill="1" applyAlignment="1">
      <alignment horizontal="center"/>
    </xf>
    <xf numFmtId="2" fontId="5" fillId="14" borderId="0" xfId="0" applyNumberFormat="1" applyFont="1" applyFill="1"/>
    <xf numFmtId="0" fontId="29" fillId="0" borderId="36" xfId="0" applyFont="1" applyBorder="1" applyAlignment="1">
      <alignment horizontal="right" vertical="center" wrapText="1"/>
    </xf>
    <xf numFmtId="0" fontId="29" fillId="0" borderId="36" xfId="0" applyFont="1" applyBorder="1" applyAlignment="1">
      <alignment horizontal="right" wrapText="1"/>
    </xf>
    <xf numFmtId="0" fontId="1" fillId="0" borderId="3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8" xfId="0" applyBorder="1"/>
    <xf numFmtId="0" fontId="3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top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left" vertical="center" wrapText="1"/>
    </xf>
    <xf numFmtId="0" fontId="1" fillId="15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11" borderId="0" xfId="0" applyFill="1"/>
    <xf numFmtId="0" fontId="1" fillId="11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9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left" vertical="center" wrapText="1"/>
    </xf>
    <xf numFmtId="0" fontId="5" fillId="11" borderId="1" xfId="0" applyFont="1" applyFill="1" applyBorder="1"/>
    <xf numFmtId="0" fontId="36" fillId="11" borderId="0" xfId="0" applyFont="1" applyFill="1" applyAlignment="1">
      <alignment horizontal="left" vertical="center" wrapText="1"/>
    </xf>
    <xf numFmtId="0" fontId="37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 wrapText="1"/>
    </xf>
    <xf numFmtId="0" fontId="37" fillId="11" borderId="0" xfId="0" applyFont="1" applyFill="1" applyAlignment="1">
      <alignment horizontal="center" vertical="center" wrapText="1"/>
    </xf>
    <xf numFmtId="0" fontId="9" fillId="15" borderId="1" xfId="0" applyFont="1" applyFill="1" applyBorder="1" applyAlignment="1">
      <alignment horizontal="left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left" vertical="center" wrapText="1"/>
    </xf>
    <xf numFmtId="0" fontId="31" fillId="16" borderId="2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9" fontId="5" fillId="0" borderId="30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9" fontId="5" fillId="0" borderId="35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left" vertical="center" wrapText="1"/>
    </xf>
    <xf numFmtId="0" fontId="5" fillId="11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right" vertical="top" wrapText="1"/>
    </xf>
    <xf numFmtId="0" fontId="25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4" xfId="0" applyFont="1" applyBorder="1" applyAlignment="1">
      <alignment horizontal="left" vertical="center"/>
    </xf>
    <xf numFmtId="0" fontId="5" fillId="5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3"/>
  <sheetViews>
    <sheetView zoomScaleNormal="100" workbookViewId="0">
      <selection activeCell="G5" sqref="G5:G8"/>
    </sheetView>
  </sheetViews>
  <sheetFormatPr baseColWidth="10" defaultRowHeight="12.75" x14ac:dyDescent="0.2"/>
  <cols>
    <col min="1" max="1" width="11.42578125" style="3"/>
    <col min="2" max="2" width="22.5703125" style="3" customWidth="1"/>
    <col min="3" max="3" width="13" style="3" customWidth="1"/>
    <col min="4" max="4" width="60.5703125" style="3" customWidth="1"/>
    <col min="5" max="5" width="13.85546875" style="3" customWidth="1"/>
    <col min="6" max="6" width="9.7109375" style="3" customWidth="1"/>
    <col min="7" max="7" width="9.5703125" style="27" customWidth="1"/>
    <col min="8" max="16384" width="11.42578125" style="3"/>
  </cols>
  <sheetData>
    <row r="1" spans="1:7" ht="15.75" x14ac:dyDescent="0.25">
      <c r="A1" s="198" t="s">
        <v>101</v>
      </c>
      <c r="B1" s="199"/>
      <c r="C1" s="199"/>
      <c r="D1" s="199"/>
      <c r="E1" s="199"/>
      <c r="F1" s="199"/>
      <c r="G1" s="199"/>
    </row>
    <row r="2" spans="1:7" ht="15.75" x14ac:dyDescent="0.25">
      <c r="A2" s="201" t="s">
        <v>102</v>
      </c>
      <c r="B2" s="202"/>
      <c r="C2" s="202"/>
      <c r="D2" s="202"/>
      <c r="E2" s="202"/>
      <c r="F2" s="202"/>
      <c r="G2" s="202"/>
    </row>
    <row r="3" spans="1:7" ht="15" thickBot="1" x14ac:dyDescent="0.25">
      <c r="A3" s="204" t="s">
        <v>98</v>
      </c>
      <c r="B3" s="205"/>
      <c r="C3" s="205"/>
      <c r="D3" s="205"/>
      <c r="E3" s="205"/>
      <c r="F3" s="205"/>
      <c r="G3" s="205"/>
    </row>
    <row r="4" spans="1:7" ht="16.5" thickBot="1" x14ac:dyDescent="0.25">
      <c r="A4" s="207" t="s">
        <v>99</v>
      </c>
      <c r="B4" s="207"/>
      <c r="C4" s="207"/>
      <c r="D4" s="87" t="s">
        <v>100</v>
      </c>
      <c r="E4" s="208" t="s">
        <v>194</v>
      </c>
      <c r="F4" s="208"/>
      <c r="G4" s="208"/>
    </row>
    <row r="5" spans="1:7" ht="14.25" customHeight="1" x14ac:dyDescent="0.2">
      <c r="A5" s="186" t="s">
        <v>95</v>
      </c>
      <c r="B5" s="188" t="s">
        <v>96</v>
      </c>
      <c r="C5" s="186" t="s">
        <v>97</v>
      </c>
      <c r="D5" s="182" t="s">
        <v>12</v>
      </c>
      <c r="E5" s="182" t="s">
        <v>8</v>
      </c>
      <c r="F5" s="182" t="s">
        <v>3</v>
      </c>
      <c r="G5" s="195" t="s">
        <v>1</v>
      </c>
    </row>
    <row r="6" spans="1:7" ht="14.25" customHeight="1" x14ac:dyDescent="0.2">
      <c r="A6" s="187"/>
      <c r="B6" s="189"/>
      <c r="C6" s="187"/>
      <c r="D6" s="183"/>
      <c r="E6" s="183"/>
      <c r="F6" s="183"/>
      <c r="G6" s="196"/>
    </row>
    <row r="7" spans="1:7" x14ac:dyDescent="0.2">
      <c r="A7" s="187"/>
      <c r="B7" s="189"/>
      <c r="C7" s="187"/>
      <c r="D7" s="183"/>
      <c r="E7" s="183"/>
      <c r="F7" s="183"/>
      <c r="G7" s="196"/>
    </row>
    <row r="8" spans="1:7" ht="21.95" customHeight="1" x14ac:dyDescent="0.2">
      <c r="A8" s="187"/>
      <c r="B8" s="189"/>
      <c r="C8" s="190"/>
      <c r="D8" s="89" t="s">
        <v>13</v>
      </c>
      <c r="E8" s="4"/>
      <c r="F8" s="183"/>
      <c r="G8" s="196"/>
    </row>
    <row r="9" spans="1:7" ht="24.95" customHeight="1" x14ac:dyDescent="0.2">
      <c r="A9" s="178" t="s">
        <v>189</v>
      </c>
      <c r="B9" s="64"/>
      <c r="C9" s="65"/>
      <c r="D9" s="28" t="s">
        <v>30</v>
      </c>
      <c r="E9" s="29"/>
      <c r="F9" s="4"/>
      <c r="G9" s="29"/>
    </row>
    <row r="10" spans="1:7" ht="15" customHeight="1" x14ac:dyDescent="0.2">
      <c r="A10" s="178"/>
      <c r="B10" s="64"/>
      <c r="C10" s="65"/>
      <c r="D10" s="13" t="s">
        <v>16</v>
      </c>
      <c r="E10" s="25"/>
      <c r="F10" s="46">
        <f>G10</f>
        <v>7</v>
      </c>
      <c r="G10" s="46">
        <f>G11+G18</f>
        <v>7</v>
      </c>
    </row>
    <row r="11" spans="1:7" ht="15" customHeight="1" x14ac:dyDescent="0.2">
      <c r="A11" s="178"/>
      <c r="B11" s="64"/>
      <c r="C11" s="65"/>
      <c r="D11" s="47" t="s">
        <v>14</v>
      </c>
      <c r="E11" s="25"/>
      <c r="F11" s="30"/>
      <c r="G11" s="48">
        <f>SUM(G12:G17)</f>
        <v>4.2</v>
      </c>
    </row>
    <row r="12" spans="1:7" ht="15" customHeight="1" x14ac:dyDescent="0.2">
      <c r="A12" s="178"/>
      <c r="B12" s="84" t="s">
        <v>103</v>
      </c>
      <c r="C12" s="65"/>
      <c r="D12" s="12" t="s">
        <v>179</v>
      </c>
      <c r="E12" s="25">
        <v>16</v>
      </c>
      <c r="F12" s="34"/>
      <c r="G12" s="22">
        <v>1</v>
      </c>
    </row>
    <row r="13" spans="1:7" ht="15" customHeight="1" x14ac:dyDescent="0.2">
      <c r="A13" s="178"/>
      <c r="B13" s="84" t="s">
        <v>103</v>
      </c>
      <c r="C13" s="65"/>
      <c r="D13" s="12" t="s">
        <v>110</v>
      </c>
      <c r="E13" s="25">
        <v>10</v>
      </c>
      <c r="F13" s="34"/>
      <c r="G13" s="22">
        <v>0.6</v>
      </c>
    </row>
    <row r="14" spans="1:7" x14ac:dyDescent="0.2">
      <c r="A14" s="178"/>
      <c r="B14" s="84" t="s">
        <v>103</v>
      </c>
      <c r="C14" s="66" t="s">
        <v>17</v>
      </c>
      <c r="D14" s="12" t="s">
        <v>177</v>
      </c>
      <c r="E14" s="25">
        <v>22</v>
      </c>
      <c r="F14" s="34"/>
      <c r="G14" s="22">
        <v>1</v>
      </c>
    </row>
    <row r="15" spans="1:7" ht="14.25" customHeight="1" x14ac:dyDescent="0.2">
      <c r="A15" s="178"/>
      <c r="B15" s="64" t="s">
        <v>104</v>
      </c>
      <c r="C15" s="66" t="s">
        <v>45</v>
      </c>
      <c r="D15" s="12" t="s">
        <v>153</v>
      </c>
      <c r="E15" s="25">
        <v>14</v>
      </c>
      <c r="F15" s="34"/>
      <c r="G15" s="22">
        <v>0.4</v>
      </c>
    </row>
    <row r="16" spans="1:7" ht="15" customHeight="1" x14ac:dyDescent="0.2">
      <c r="A16" s="178"/>
      <c r="B16" s="64" t="s">
        <v>104</v>
      </c>
      <c r="D16" s="12" t="s">
        <v>154</v>
      </c>
      <c r="E16" s="25">
        <v>14</v>
      </c>
      <c r="F16" s="34"/>
      <c r="G16" s="22">
        <v>0.8</v>
      </c>
    </row>
    <row r="17" spans="1:7" ht="15" customHeight="1" x14ac:dyDescent="0.2">
      <c r="A17" s="178"/>
      <c r="B17" s="64" t="s">
        <v>104</v>
      </c>
      <c r="C17" s="66" t="s">
        <v>45</v>
      </c>
      <c r="D17" s="12" t="s">
        <v>111</v>
      </c>
      <c r="E17" s="25">
        <v>10</v>
      </c>
      <c r="F17" s="34"/>
      <c r="G17" s="22">
        <v>0.4</v>
      </c>
    </row>
    <row r="18" spans="1:7" ht="15" customHeight="1" x14ac:dyDescent="0.2">
      <c r="A18" s="178"/>
      <c r="B18" s="64"/>
      <c r="C18" s="66"/>
      <c r="D18" s="47" t="s">
        <v>15</v>
      </c>
      <c r="E18" s="25"/>
      <c r="F18" s="30"/>
      <c r="G18" s="48">
        <f>SUM(G20:G20)</f>
        <v>2.8</v>
      </c>
    </row>
    <row r="19" spans="1:7" ht="14.25" customHeight="1" x14ac:dyDescent="0.2">
      <c r="A19" s="178"/>
      <c r="B19" s="64"/>
      <c r="C19" s="66" t="s">
        <v>46</v>
      </c>
      <c r="D19" s="12" t="s">
        <v>47</v>
      </c>
      <c r="E19" s="8">
        <v>10</v>
      </c>
      <c r="F19" s="30"/>
      <c r="G19" s="22"/>
    </row>
    <row r="20" spans="1:7" ht="14.25" customHeight="1" x14ac:dyDescent="0.2">
      <c r="A20" s="178"/>
      <c r="B20" s="64" t="s">
        <v>104</v>
      </c>
      <c r="C20" s="66"/>
      <c r="D20" s="12" t="s">
        <v>50</v>
      </c>
      <c r="E20" s="25">
        <v>24</v>
      </c>
      <c r="F20" s="4"/>
      <c r="G20" s="22">
        <v>2.8</v>
      </c>
    </row>
    <row r="21" spans="1:7" ht="14.25" customHeight="1" x14ac:dyDescent="0.2">
      <c r="A21" s="178"/>
      <c r="B21" s="64"/>
      <c r="C21" s="66"/>
      <c r="D21" s="91"/>
      <c r="E21" s="92"/>
      <c r="F21" s="30"/>
      <c r="G21" s="29"/>
    </row>
    <row r="22" spans="1:7" ht="14.25" customHeight="1" x14ac:dyDescent="0.2">
      <c r="A22" s="178"/>
      <c r="B22" s="64"/>
      <c r="C22" s="66"/>
      <c r="D22" s="14" t="s">
        <v>29</v>
      </c>
      <c r="E22" s="25"/>
      <c r="F22" s="4"/>
      <c r="G22" s="29"/>
    </row>
    <row r="23" spans="1:7" ht="14.25" customHeight="1" x14ac:dyDescent="0.2">
      <c r="A23" s="178"/>
      <c r="B23" s="64"/>
      <c r="C23" s="66"/>
      <c r="D23" s="14" t="s">
        <v>17</v>
      </c>
      <c r="E23" s="25"/>
      <c r="F23" s="19">
        <f>G23</f>
        <v>6</v>
      </c>
      <c r="G23" s="24">
        <f>G24+G37</f>
        <v>6</v>
      </c>
    </row>
    <row r="24" spans="1:7" ht="14.25" customHeight="1" x14ac:dyDescent="0.2">
      <c r="A24" s="178"/>
      <c r="B24" s="64"/>
      <c r="C24" s="66"/>
      <c r="D24" s="47" t="s">
        <v>18</v>
      </c>
      <c r="E24" s="25"/>
      <c r="F24" s="30"/>
      <c r="G24" s="48">
        <f>SUM(G25:G34)</f>
        <v>3.5999999999999996</v>
      </c>
    </row>
    <row r="25" spans="1:7" x14ac:dyDescent="0.2">
      <c r="A25" s="178"/>
      <c r="B25" s="84" t="s">
        <v>103</v>
      </c>
      <c r="C25" s="66" t="s">
        <v>16</v>
      </c>
      <c r="D25" s="12" t="s">
        <v>177</v>
      </c>
      <c r="E25" s="25">
        <v>22</v>
      </c>
      <c r="F25" s="30"/>
      <c r="G25" s="22">
        <v>0.3</v>
      </c>
    </row>
    <row r="26" spans="1:7" ht="14.25" customHeight="1" x14ac:dyDescent="0.2">
      <c r="A26" s="178"/>
      <c r="B26" s="64" t="s">
        <v>104</v>
      </c>
      <c r="C26" s="66" t="s">
        <v>48</v>
      </c>
      <c r="D26" s="12" t="s">
        <v>153</v>
      </c>
      <c r="E26" s="25">
        <v>14</v>
      </c>
      <c r="F26" s="30"/>
      <c r="G26" s="22">
        <v>0.4</v>
      </c>
    </row>
    <row r="27" spans="1:7" ht="14.25" customHeight="1" x14ac:dyDescent="0.2">
      <c r="A27" s="178"/>
      <c r="B27" s="64" t="s">
        <v>104</v>
      </c>
      <c r="C27" s="66"/>
      <c r="D27" s="12" t="s">
        <v>112</v>
      </c>
      <c r="E27" s="25">
        <v>20</v>
      </c>
      <c r="F27" s="30"/>
      <c r="G27" s="22">
        <v>0.6</v>
      </c>
    </row>
    <row r="28" spans="1:7" ht="14.25" customHeight="1" x14ac:dyDescent="0.2">
      <c r="A28" s="178"/>
      <c r="B28" s="64" t="s">
        <v>104</v>
      </c>
      <c r="C28" s="66"/>
      <c r="D28" s="12" t="s">
        <v>113</v>
      </c>
      <c r="E28" s="25">
        <v>20</v>
      </c>
      <c r="F28" s="30"/>
      <c r="G28" s="22">
        <v>0.6</v>
      </c>
    </row>
    <row r="29" spans="1:7" ht="14.25" customHeight="1" x14ac:dyDescent="0.2">
      <c r="A29" s="178"/>
      <c r="B29" s="64" t="s">
        <v>104</v>
      </c>
      <c r="C29" s="66"/>
      <c r="D29" s="12" t="s">
        <v>155</v>
      </c>
      <c r="E29" s="25">
        <v>18</v>
      </c>
      <c r="F29" s="30"/>
      <c r="G29" s="22">
        <v>0.4</v>
      </c>
    </row>
    <row r="30" spans="1:7" ht="14.25" customHeight="1" x14ac:dyDescent="0.2">
      <c r="A30" s="178"/>
      <c r="B30" s="64" t="s">
        <v>104</v>
      </c>
      <c r="C30" s="93"/>
      <c r="D30" s="12" t="s">
        <v>114</v>
      </c>
      <c r="E30" s="25">
        <v>14</v>
      </c>
      <c r="F30" s="30"/>
      <c r="G30" s="22">
        <v>0.4</v>
      </c>
    </row>
    <row r="31" spans="1:7" ht="14.25" customHeight="1" x14ac:dyDescent="0.2">
      <c r="A31" s="178"/>
      <c r="B31" s="64" t="s">
        <v>104</v>
      </c>
      <c r="C31" s="93"/>
      <c r="D31" s="12" t="s">
        <v>115</v>
      </c>
      <c r="E31" s="25"/>
      <c r="F31" s="30"/>
      <c r="G31" s="22">
        <v>0.4</v>
      </c>
    </row>
    <row r="32" spans="1:7" ht="14.25" customHeight="1" x14ac:dyDescent="0.2">
      <c r="A32" s="178"/>
      <c r="B32" s="64" t="s">
        <v>104</v>
      </c>
      <c r="C32" s="93"/>
      <c r="D32" s="62" t="s">
        <v>81</v>
      </c>
      <c r="E32" s="25">
        <v>6</v>
      </c>
      <c r="F32" s="30"/>
      <c r="G32" s="22"/>
    </row>
    <row r="33" spans="1:7" ht="14.25" customHeight="1" x14ac:dyDescent="0.2">
      <c r="A33" s="178"/>
      <c r="B33" s="64" t="s">
        <v>104</v>
      </c>
      <c r="C33" s="66"/>
      <c r="D33" s="12" t="s">
        <v>116</v>
      </c>
      <c r="E33" s="25">
        <v>12</v>
      </c>
      <c r="F33" s="30"/>
      <c r="G33" s="22">
        <v>0.3</v>
      </c>
    </row>
    <row r="34" spans="1:7" ht="14.25" customHeight="1" x14ac:dyDescent="0.2">
      <c r="A34" s="178"/>
      <c r="B34" s="64" t="s">
        <v>104</v>
      </c>
      <c r="C34" s="66" t="s">
        <v>48</v>
      </c>
      <c r="D34" s="12" t="s">
        <v>111</v>
      </c>
      <c r="E34" s="25">
        <v>10</v>
      </c>
      <c r="F34" s="30"/>
      <c r="G34" s="22">
        <v>0.2</v>
      </c>
    </row>
    <row r="35" spans="1:7" x14ac:dyDescent="0.2">
      <c r="A35" s="178"/>
      <c r="B35" s="64" t="s">
        <v>104</v>
      </c>
      <c r="C35" s="66"/>
      <c r="D35" s="62" t="s">
        <v>180</v>
      </c>
      <c r="E35" s="25">
        <v>10</v>
      </c>
      <c r="F35" s="30"/>
      <c r="G35" s="22"/>
    </row>
    <row r="36" spans="1:7" ht="14.25" customHeight="1" x14ac:dyDescent="0.2">
      <c r="A36" s="178"/>
      <c r="B36" s="64" t="s">
        <v>104</v>
      </c>
      <c r="C36" s="66"/>
      <c r="D36" s="62" t="s">
        <v>178</v>
      </c>
      <c r="E36" s="25">
        <v>4</v>
      </c>
      <c r="F36" s="30"/>
      <c r="G36" s="22"/>
    </row>
    <row r="37" spans="1:7" ht="14.25" customHeight="1" x14ac:dyDescent="0.2">
      <c r="A37" s="178"/>
      <c r="B37" s="34"/>
      <c r="C37" s="66"/>
      <c r="D37" s="47" t="s">
        <v>19</v>
      </c>
      <c r="E37" s="25"/>
      <c r="F37" s="30"/>
      <c r="G37" s="48">
        <f>G39</f>
        <v>2.4</v>
      </c>
    </row>
    <row r="38" spans="1:7" ht="14.25" customHeight="1" x14ac:dyDescent="0.2">
      <c r="A38" s="178"/>
      <c r="C38" s="66" t="s">
        <v>46</v>
      </c>
      <c r="D38" s="12" t="s">
        <v>47</v>
      </c>
      <c r="E38" s="8">
        <v>10</v>
      </c>
      <c r="F38" s="30"/>
      <c r="G38" s="22"/>
    </row>
    <row r="39" spans="1:7" ht="14.25" customHeight="1" x14ac:dyDescent="0.2">
      <c r="A39" s="178"/>
      <c r="B39" s="64" t="s">
        <v>104</v>
      </c>
      <c r="C39" s="66"/>
      <c r="D39" s="12" t="s">
        <v>87</v>
      </c>
      <c r="E39" s="25">
        <v>20</v>
      </c>
      <c r="F39" s="30"/>
      <c r="G39" s="22">
        <v>2.4</v>
      </c>
    </row>
    <row r="40" spans="1:7" ht="14.25" customHeight="1" x14ac:dyDescent="0.2">
      <c r="A40" s="178"/>
      <c r="B40" s="34"/>
      <c r="C40" s="67"/>
      <c r="D40" s="12"/>
      <c r="E40" s="25"/>
      <c r="F40" s="30"/>
      <c r="G40" s="25"/>
    </row>
    <row r="41" spans="1:7" ht="14.25" customHeight="1" x14ac:dyDescent="0.2">
      <c r="A41" s="178"/>
      <c r="B41" s="34"/>
      <c r="C41" s="67"/>
      <c r="D41" s="31" t="s">
        <v>36</v>
      </c>
      <c r="E41" s="25"/>
      <c r="F41" s="30"/>
      <c r="G41" s="25"/>
    </row>
    <row r="42" spans="1:7" ht="14.25" customHeight="1" x14ac:dyDescent="0.2">
      <c r="A42" s="178"/>
      <c r="B42" s="34"/>
      <c r="C42" s="67"/>
      <c r="D42" s="17" t="s">
        <v>31</v>
      </c>
      <c r="E42" s="25"/>
      <c r="F42" s="49">
        <f>G42</f>
        <v>8</v>
      </c>
      <c r="G42" s="50">
        <f>G43+G52</f>
        <v>8</v>
      </c>
    </row>
    <row r="43" spans="1:7" ht="14.25" customHeight="1" x14ac:dyDescent="0.2">
      <c r="A43" s="178"/>
      <c r="B43" s="34"/>
      <c r="C43" s="67"/>
      <c r="D43" s="47" t="s">
        <v>35</v>
      </c>
      <c r="E43" s="25"/>
      <c r="F43" s="7"/>
      <c r="G43" s="48">
        <f>SUM(G44:G51)</f>
        <v>4.8</v>
      </c>
    </row>
    <row r="44" spans="1:7" ht="14.25" customHeight="1" x14ac:dyDescent="0.2">
      <c r="A44" s="178"/>
      <c r="B44" s="34"/>
      <c r="C44" s="67" t="s">
        <v>32</v>
      </c>
      <c r="D44" s="21" t="s">
        <v>117</v>
      </c>
      <c r="E44" s="25">
        <v>18</v>
      </c>
      <c r="F44" s="30"/>
      <c r="G44" s="22">
        <v>1</v>
      </c>
    </row>
    <row r="45" spans="1:7" ht="14.25" customHeight="1" x14ac:dyDescent="0.2">
      <c r="A45" s="178"/>
      <c r="B45" s="34"/>
      <c r="C45" s="67" t="s">
        <v>32</v>
      </c>
      <c r="D45" s="21" t="s">
        <v>276</v>
      </c>
      <c r="E45" s="25">
        <v>14</v>
      </c>
      <c r="F45" s="30"/>
      <c r="G45" s="22">
        <v>0.4</v>
      </c>
    </row>
    <row r="46" spans="1:7" ht="14.25" customHeight="1" x14ac:dyDescent="0.2">
      <c r="A46" s="178"/>
      <c r="B46" s="34"/>
      <c r="C46" s="67"/>
      <c r="D46" s="21" t="s">
        <v>118</v>
      </c>
      <c r="E46" s="25">
        <v>20</v>
      </c>
      <c r="F46" s="30"/>
      <c r="G46" s="22">
        <v>0.9</v>
      </c>
    </row>
    <row r="47" spans="1:7" ht="14.1" customHeight="1" x14ac:dyDescent="0.2">
      <c r="A47" s="178"/>
      <c r="B47" s="34"/>
      <c r="C47" s="67" t="s">
        <v>32</v>
      </c>
      <c r="D47" s="21" t="s">
        <v>191</v>
      </c>
      <c r="E47" s="25">
        <v>16</v>
      </c>
      <c r="F47" s="30"/>
      <c r="G47" s="22">
        <v>0.6</v>
      </c>
    </row>
    <row r="48" spans="1:7" ht="14.1" customHeight="1" x14ac:dyDescent="0.2">
      <c r="A48" s="178"/>
      <c r="B48" s="34"/>
      <c r="C48" s="67" t="s">
        <v>32</v>
      </c>
      <c r="D48" s="21" t="s">
        <v>192</v>
      </c>
      <c r="E48" s="25">
        <v>8</v>
      </c>
      <c r="F48" s="30"/>
      <c r="G48" s="22">
        <v>0.3</v>
      </c>
    </row>
    <row r="49" spans="1:7" ht="14.1" customHeight="1" x14ac:dyDescent="0.2">
      <c r="A49" s="178"/>
      <c r="B49" s="34"/>
      <c r="C49" s="67" t="s">
        <v>32</v>
      </c>
      <c r="D49" s="21" t="s">
        <v>119</v>
      </c>
      <c r="E49" s="25">
        <v>14</v>
      </c>
      <c r="F49" s="30"/>
      <c r="G49" s="22">
        <v>0.6</v>
      </c>
    </row>
    <row r="50" spans="1:7" x14ac:dyDescent="0.2">
      <c r="A50" s="178"/>
      <c r="B50" s="34"/>
      <c r="C50" s="67" t="s">
        <v>32</v>
      </c>
      <c r="D50" s="21" t="s">
        <v>120</v>
      </c>
      <c r="E50" s="25">
        <v>10</v>
      </c>
      <c r="F50" s="30"/>
      <c r="G50" s="22">
        <v>0.4</v>
      </c>
    </row>
    <row r="51" spans="1:7" ht="14.25" customHeight="1" x14ac:dyDescent="0.2">
      <c r="A51" s="178"/>
      <c r="B51" s="34"/>
      <c r="C51" s="67" t="s">
        <v>32</v>
      </c>
      <c r="D51" s="231" t="s">
        <v>122</v>
      </c>
      <c r="E51" s="25">
        <v>14</v>
      </c>
      <c r="F51" s="16"/>
      <c r="G51" s="26">
        <v>0.6</v>
      </c>
    </row>
    <row r="52" spans="1:7" ht="14.25" customHeight="1" x14ac:dyDescent="0.2">
      <c r="A52" s="178"/>
      <c r="B52" s="34"/>
      <c r="C52" s="67"/>
      <c r="D52" s="47" t="s">
        <v>37</v>
      </c>
      <c r="E52" s="25"/>
      <c r="F52" s="16"/>
      <c r="G52" s="51">
        <f>G54</f>
        <v>3.2</v>
      </c>
    </row>
    <row r="53" spans="1:7" ht="14.25" customHeight="1" x14ac:dyDescent="0.2">
      <c r="A53" s="178"/>
      <c r="B53" s="34"/>
      <c r="C53" s="66" t="s">
        <v>46</v>
      </c>
      <c r="D53" s="12" t="s">
        <v>47</v>
      </c>
      <c r="E53" s="25">
        <v>10</v>
      </c>
      <c r="F53" s="30"/>
      <c r="G53" s="22"/>
    </row>
    <row r="54" spans="1:7" ht="25.5" x14ac:dyDescent="0.2">
      <c r="A54" s="178"/>
      <c r="B54" s="34"/>
      <c r="C54" s="67"/>
      <c r="D54" s="12" t="s">
        <v>51</v>
      </c>
      <c r="E54" s="25">
        <v>20</v>
      </c>
      <c r="F54" s="16"/>
      <c r="G54" s="26">
        <v>3.2</v>
      </c>
    </row>
    <row r="55" spans="1:7" ht="20.45" customHeight="1" x14ac:dyDescent="0.2">
      <c r="A55" s="178"/>
      <c r="B55" s="34"/>
      <c r="C55" s="67"/>
      <c r="D55" s="20" t="s">
        <v>38</v>
      </c>
      <c r="E55" s="25"/>
      <c r="F55" s="4"/>
      <c r="G55" s="25"/>
    </row>
    <row r="56" spans="1:7" ht="14.25" customHeight="1" x14ac:dyDescent="0.2">
      <c r="A56" s="178"/>
      <c r="B56" s="34"/>
      <c r="C56" s="67"/>
      <c r="D56" s="20" t="s">
        <v>32</v>
      </c>
      <c r="E56" s="25"/>
      <c r="F56" s="52">
        <f>G56</f>
        <v>9</v>
      </c>
      <c r="G56" s="53">
        <f>G57+G68</f>
        <v>9</v>
      </c>
    </row>
    <row r="57" spans="1:7" ht="14.25" customHeight="1" x14ac:dyDescent="0.2">
      <c r="A57" s="178"/>
      <c r="B57" s="34"/>
      <c r="C57" s="67"/>
      <c r="D57" s="47" t="s">
        <v>33</v>
      </c>
      <c r="E57" s="25"/>
      <c r="F57" s="30"/>
      <c r="G57" s="48">
        <f>SUM(G58:G67)</f>
        <v>5.4</v>
      </c>
    </row>
    <row r="58" spans="1:7" ht="14.25" customHeight="1" x14ac:dyDescent="0.2">
      <c r="A58" s="178"/>
      <c r="B58" s="34"/>
      <c r="C58" s="67" t="s">
        <v>31</v>
      </c>
      <c r="D58" s="21" t="s">
        <v>117</v>
      </c>
      <c r="E58" s="25">
        <v>18</v>
      </c>
      <c r="F58" s="30"/>
      <c r="G58" s="22">
        <v>0.7</v>
      </c>
    </row>
    <row r="59" spans="1:7" ht="14.25" customHeight="1" x14ac:dyDescent="0.2">
      <c r="A59" s="178"/>
      <c r="B59" s="34"/>
      <c r="C59" s="67" t="s">
        <v>31</v>
      </c>
      <c r="D59" s="21" t="s">
        <v>276</v>
      </c>
      <c r="E59" s="25">
        <v>14</v>
      </c>
      <c r="F59" s="30"/>
      <c r="G59" s="22">
        <v>0.9</v>
      </c>
    </row>
    <row r="60" spans="1:7" ht="14.25" customHeight="1" x14ac:dyDescent="0.2">
      <c r="A60" s="178"/>
      <c r="B60" s="34"/>
      <c r="C60" s="67" t="s">
        <v>31</v>
      </c>
      <c r="D60" s="21" t="s">
        <v>191</v>
      </c>
      <c r="E60" s="25">
        <v>16</v>
      </c>
      <c r="F60" s="30"/>
      <c r="G60" s="22">
        <v>0.3</v>
      </c>
    </row>
    <row r="61" spans="1:7" ht="14.25" customHeight="1" x14ac:dyDescent="0.2">
      <c r="A61" s="178"/>
      <c r="B61" s="34"/>
      <c r="C61" s="67" t="s">
        <v>31</v>
      </c>
      <c r="D61" s="21" t="s">
        <v>192</v>
      </c>
      <c r="E61" s="25">
        <v>8</v>
      </c>
      <c r="F61" s="30"/>
      <c r="G61" s="22">
        <v>0.2</v>
      </c>
    </row>
    <row r="62" spans="1:7" ht="14.25" customHeight="1" x14ac:dyDescent="0.2">
      <c r="A62" s="178"/>
      <c r="B62" s="34"/>
      <c r="C62" s="67" t="s">
        <v>31</v>
      </c>
      <c r="D62" s="21" t="s">
        <v>119</v>
      </c>
      <c r="E62" s="25">
        <v>14</v>
      </c>
      <c r="F62" s="30"/>
      <c r="G62" s="22">
        <v>0.4</v>
      </c>
    </row>
    <row r="63" spans="1:7" ht="14.25" customHeight="1" x14ac:dyDescent="0.2">
      <c r="A63" s="178"/>
      <c r="B63" s="34"/>
      <c r="C63" s="67"/>
      <c r="D63" s="21" t="s">
        <v>122</v>
      </c>
      <c r="E63" s="25">
        <v>14</v>
      </c>
      <c r="F63" s="30"/>
      <c r="G63" s="22">
        <v>0.8</v>
      </c>
    </row>
    <row r="64" spans="1:7" ht="14.25" customHeight="1" x14ac:dyDescent="0.2">
      <c r="A64" s="178"/>
      <c r="B64" s="34"/>
      <c r="C64" s="67"/>
      <c r="D64" s="21" t="s">
        <v>181</v>
      </c>
      <c r="E64" s="25">
        <v>12</v>
      </c>
      <c r="F64" s="30"/>
      <c r="G64" s="22">
        <v>1</v>
      </c>
    </row>
    <row r="65" spans="1:7" ht="14.25" customHeight="1" x14ac:dyDescent="0.2">
      <c r="A65" s="178"/>
      <c r="B65" s="34"/>
      <c r="C65" s="67" t="s">
        <v>31</v>
      </c>
      <c r="D65" s="21" t="s">
        <v>120</v>
      </c>
      <c r="E65" s="25">
        <v>10</v>
      </c>
      <c r="F65" s="30"/>
      <c r="G65" s="22">
        <v>0.3</v>
      </c>
    </row>
    <row r="66" spans="1:7" ht="14.25" customHeight="1" x14ac:dyDescent="0.2">
      <c r="A66" s="178"/>
      <c r="B66" s="34"/>
      <c r="C66" s="67"/>
      <c r="D66" s="232" t="s">
        <v>121</v>
      </c>
      <c r="E66" s="25">
        <v>14</v>
      </c>
      <c r="F66" s="30"/>
      <c r="G66" s="22">
        <v>0.4</v>
      </c>
    </row>
    <row r="67" spans="1:7" ht="13.5" customHeight="1" x14ac:dyDescent="0.2">
      <c r="A67" s="178"/>
      <c r="B67" s="34"/>
      <c r="C67" s="67"/>
      <c r="D67" s="12" t="s">
        <v>193</v>
      </c>
      <c r="E67" s="25">
        <v>10</v>
      </c>
      <c r="F67" s="30"/>
      <c r="G67" s="22">
        <v>0.4</v>
      </c>
    </row>
    <row r="68" spans="1:7" x14ac:dyDescent="0.2">
      <c r="A68" s="178"/>
      <c r="B68" s="34"/>
      <c r="C68" s="67"/>
      <c r="D68" s="47" t="s">
        <v>34</v>
      </c>
      <c r="E68" s="25"/>
      <c r="F68" s="30"/>
      <c r="G68" s="48">
        <f>G70</f>
        <v>3.6</v>
      </c>
    </row>
    <row r="69" spans="1:7" x14ac:dyDescent="0.2">
      <c r="A69" s="178"/>
      <c r="B69" s="34"/>
      <c r="C69" s="66" t="s">
        <v>46</v>
      </c>
      <c r="D69" s="12" t="s">
        <v>47</v>
      </c>
      <c r="E69" s="8">
        <v>10</v>
      </c>
      <c r="F69" s="30"/>
      <c r="G69" s="22"/>
    </row>
    <row r="70" spans="1:7" ht="13.5" thickBot="1" x14ac:dyDescent="0.25">
      <c r="A70" s="179"/>
      <c r="B70" s="94"/>
      <c r="C70" s="95"/>
      <c r="D70" s="96" t="s">
        <v>182</v>
      </c>
      <c r="E70" s="97">
        <v>20</v>
      </c>
      <c r="F70" s="99"/>
      <c r="G70" s="100">
        <v>3.6</v>
      </c>
    </row>
    <row r="71" spans="1:7" x14ac:dyDescent="0.2">
      <c r="D71" s="1"/>
    </row>
    <row r="72" spans="1:7" x14ac:dyDescent="0.2">
      <c r="D72" s="1" t="s">
        <v>274</v>
      </c>
    </row>
    <row r="73" spans="1:7" x14ac:dyDescent="0.2">
      <c r="D73" s="1" t="s">
        <v>275</v>
      </c>
    </row>
  </sheetData>
  <mergeCells count="13">
    <mergeCell ref="A1:G1"/>
    <mergeCell ref="A2:G2"/>
    <mergeCell ref="A3:G3"/>
    <mergeCell ref="A4:C4"/>
    <mergeCell ref="E4:G4"/>
    <mergeCell ref="D5:D7"/>
    <mergeCell ref="G5:G8"/>
    <mergeCell ref="A9:A70"/>
    <mergeCell ref="E5:E7"/>
    <mergeCell ref="F5:F8"/>
    <mergeCell ref="A5:A8"/>
    <mergeCell ref="B5:B8"/>
    <mergeCell ref="C5:C8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1"/>
  <sheetViews>
    <sheetView topLeftCell="A18" zoomScaleNormal="100" workbookViewId="0">
      <selection activeCell="E4" sqref="E4:G4"/>
    </sheetView>
  </sheetViews>
  <sheetFormatPr baseColWidth="10" defaultRowHeight="12.75" x14ac:dyDescent="0.2"/>
  <cols>
    <col min="1" max="1" width="11.42578125" style="3"/>
    <col min="2" max="2" width="15.7109375" style="3" customWidth="1"/>
    <col min="3" max="3" width="10.85546875" style="3" customWidth="1"/>
    <col min="4" max="4" width="66.140625" style="3" customWidth="1"/>
    <col min="5" max="5" width="12.42578125" style="27" customWidth="1"/>
    <col min="6" max="6" width="8.140625" style="3" customWidth="1"/>
    <col min="7" max="7" width="14.85546875" style="27" customWidth="1"/>
    <col min="8" max="16384" width="11.42578125" style="3"/>
  </cols>
  <sheetData>
    <row r="1" spans="1:7" ht="15.75" x14ac:dyDescent="0.25">
      <c r="A1" s="198" t="s">
        <v>101</v>
      </c>
      <c r="B1" s="199"/>
      <c r="C1" s="199"/>
      <c r="D1" s="199"/>
      <c r="E1" s="199"/>
      <c r="F1" s="199"/>
      <c r="G1" s="199"/>
    </row>
    <row r="2" spans="1:7" ht="15.75" x14ac:dyDescent="0.25">
      <c r="A2" s="201" t="s">
        <v>102</v>
      </c>
      <c r="B2" s="202"/>
      <c r="C2" s="202"/>
      <c r="D2" s="202"/>
      <c r="E2" s="202"/>
      <c r="F2" s="202"/>
      <c r="G2" s="202"/>
    </row>
    <row r="3" spans="1:7" ht="15" thickBot="1" x14ac:dyDescent="0.25">
      <c r="A3" s="204" t="s">
        <v>98</v>
      </c>
      <c r="B3" s="205"/>
      <c r="C3" s="205"/>
      <c r="D3" s="205"/>
      <c r="E3" s="216"/>
      <c r="F3" s="216"/>
      <c r="G3" s="216"/>
    </row>
    <row r="4" spans="1:7" ht="21" customHeight="1" thickBot="1" x14ac:dyDescent="0.25">
      <c r="A4" s="207" t="s">
        <v>99</v>
      </c>
      <c r="B4" s="207"/>
      <c r="C4" s="207"/>
      <c r="D4" s="87" t="s">
        <v>100</v>
      </c>
      <c r="E4" s="208" t="s">
        <v>194</v>
      </c>
      <c r="F4" s="208"/>
      <c r="G4" s="208"/>
    </row>
    <row r="5" spans="1:7" ht="14.25" customHeight="1" x14ac:dyDescent="0.2">
      <c r="A5" s="215" t="s">
        <v>95</v>
      </c>
      <c r="B5" s="183" t="s">
        <v>96</v>
      </c>
      <c r="C5" s="188" t="s">
        <v>97</v>
      </c>
      <c r="D5" s="209" t="s">
        <v>12</v>
      </c>
      <c r="E5" s="212" t="s">
        <v>8</v>
      </c>
      <c r="F5" s="189" t="s">
        <v>3</v>
      </c>
      <c r="G5" s="213" t="s">
        <v>1</v>
      </c>
    </row>
    <row r="6" spans="1:7" ht="14.25" customHeight="1" x14ac:dyDescent="0.2">
      <c r="A6" s="215"/>
      <c r="B6" s="183"/>
      <c r="C6" s="189"/>
      <c r="D6" s="210"/>
      <c r="E6" s="212"/>
      <c r="F6" s="189"/>
      <c r="G6" s="213"/>
    </row>
    <row r="7" spans="1:7" ht="14.25" customHeight="1" thickBot="1" x14ac:dyDescent="0.25">
      <c r="A7" s="215"/>
      <c r="B7" s="183"/>
      <c r="C7" s="189"/>
      <c r="D7" s="211"/>
      <c r="E7" s="212"/>
      <c r="F7" s="189"/>
      <c r="G7" s="213"/>
    </row>
    <row r="8" spans="1:7" ht="14.25" customHeight="1" x14ac:dyDescent="0.2">
      <c r="A8" s="215"/>
      <c r="B8" s="183"/>
      <c r="C8" s="214"/>
      <c r="D8" s="102" t="s">
        <v>26</v>
      </c>
      <c r="E8" s="88"/>
      <c r="F8" s="189"/>
      <c r="G8" s="213"/>
    </row>
    <row r="9" spans="1:7" ht="14.25" customHeight="1" x14ac:dyDescent="0.2">
      <c r="A9" s="178" t="s">
        <v>189</v>
      </c>
      <c r="B9" s="64"/>
      <c r="C9" s="80"/>
      <c r="D9" s="68" t="s">
        <v>30</v>
      </c>
      <c r="E9" s="25"/>
      <c r="F9" s="4"/>
      <c r="G9" s="25"/>
    </row>
    <row r="10" spans="1:7" ht="14.25" customHeight="1" x14ac:dyDescent="0.2">
      <c r="A10" s="178"/>
      <c r="B10" s="64"/>
      <c r="C10" s="80"/>
      <c r="D10" s="69" t="s">
        <v>20</v>
      </c>
      <c r="E10" s="25"/>
      <c r="F10" s="46">
        <f>G10</f>
        <v>7</v>
      </c>
      <c r="G10" s="46">
        <f>G11+G17</f>
        <v>7</v>
      </c>
    </row>
    <row r="11" spans="1:7" ht="14.25" customHeight="1" x14ac:dyDescent="0.2">
      <c r="A11" s="178"/>
      <c r="B11" s="64"/>
      <c r="C11" s="80"/>
      <c r="D11" s="70" t="s">
        <v>21</v>
      </c>
      <c r="E11" s="25"/>
      <c r="F11" s="30"/>
      <c r="G11" s="48">
        <f>SUM(G12:G16)</f>
        <v>4.2</v>
      </c>
    </row>
    <row r="12" spans="1:7" ht="14.25" customHeight="1" x14ac:dyDescent="0.2">
      <c r="A12" s="178"/>
      <c r="B12" s="84" t="s">
        <v>103</v>
      </c>
      <c r="C12" s="80"/>
      <c r="D12" s="71" t="s">
        <v>123</v>
      </c>
      <c r="E12" s="25">
        <v>18</v>
      </c>
      <c r="F12" s="30"/>
      <c r="G12" s="22">
        <v>0.9</v>
      </c>
    </row>
    <row r="13" spans="1:7" ht="14.25" customHeight="1" x14ac:dyDescent="0.2">
      <c r="A13" s="178"/>
      <c r="B13" s="84" t="s">
        <v>103</v>
      </c>
      <c r="C13" s="80"/>
      <c r="D13" s="71" t="s">
        <v>124</v>
      </c>
      <c r="E13" s="25">
        <v>18</v>
      </c>
      <c r="F13" s="30"/>
      <c r="G13" s="22">
        <v>0.9</v>
      </c>
    </row>
    <row r="14" spans="1:7" ht="14.25" customHeight="1" x14ac:dyDescent="0.2">
      <c r="A14" s="178"/>
      <c r="B14" s="84" t="s">
        <v>103</v>
      </c>
      <c r="C14" s="80"/>
      <c r="D14" s="71" t="s">
        <v>184</v>
      </c>
      <c r="E14" s="25">
        <v>20</v>
      </c>
      <c r="F14" s="30"/>
      <c r="G14" s="22">
        <v>1.2</v>
      </c>
    </row>
    <row r="15" spans="1:7" ht="14.25" customHeight="1" x14ac:dyDescent="0.2">
      <c r="A15" s="178"/>
      <c r="B15" s="64" t="s">
        <v>104</v>
      </c>
      <c r="C15" s="80"/>
      <c r="D15" s="71" t="s">
        <v>125</v>
      </c>
      <c r="E15" s="25">
        <v>14</v>
      </c>
      <c r="F15" s="30"/>
      <c r="G15" s="22">
        <v>0.7</v>
      </c>
    </row>
    <row r="16" spans="1:7" ht="25.5" x14ac:dyDescent="0.2">
      <c r="A16" s="178"/>
      <c r="B16" s="64" t="s">
        <v>104</v>
      </c>
      <c r="C16" s="81" t="s">
        <v>23</v>
      </c>
      <c r="D16" s="71" t="s">
        <v>126</v>
      </c>
      <c r="E16" s="25">
        <v>10</v>
      </c>
      <c r="F16" s="30"/>
      <c r="G16" s="22">
        <v>0.5</v>
      </c>
    </row>
    <row r="17" spans="1:7" x14ac:dyDescent="0.2">
      <c r="A17" s="178"/>
      <c r="B17" s="64"/>
      <c r="C17" s="81"/>
      <c r="D17" s="70" t="s">
        <v>22</v>
      </c>
      <c r="E17" s="25"/>
      <c r="F17" s="30"/>
      <c r="G17" s="48">
        <f>G20+G18+G19</f>
        <v>2.8</v>
      </c>
    </row>
    <row r="18" spans="1:7" ht="14.25" customHeight="1" x14ac:dyDescent="0.2">
      <c r="A18" s="178"/>
      <c r="B18" s="64" t="s">
        <v>104</v>
      </c>
      <c r="C18" s="81" t="s">
        <v>46</v>
      </c>
      <c r="D18" s="71" t="s">
        <v>47</v>
      </c>
      <c r="E18" s="25">
        <v>16</v>
      </c>
      <c r="F18" s="30"/>
      <c r="G18" s="22">
        <v>0.7</v>
      </c>
    </row>
    <row r="19" spans="1:7" ht="23.45" customHeight="1" x14ac:dyDescent="0.2">
      <c r="A19" s="178"/>
      <c r="B19" s="64"/>
      <c r="C19" s="81" t="s">
        <v>46</v>
      </c>
      <c r="D19" s="71" t="s">
        <v>49</v>
      </c>
      <c r="E19" s="25"/>
      <c r="F19" s="30"/>
      <c r="G19" s="22">
        <v>1</v>
      </c>
    </row>
    <row r="20" spans="1:7" ht="25.5" x14ac:dyDescent="0.2">
      <c r="A20" s="178"/>
      <c r="B20" s="64" t="s">
        <v>104</v>
      </c>
      <c r="C20" s="81"/>
      <c r="D20" s="103" t="s">
        <v>89</v>
      </c>
      <c r="E20" s="25">
        <v>22</v>
      </c>
      <c r="F20" s="4"/>
      <c r="G20" s="22">
        <v>1.1000000000000001</v>
      </c>
    </row>
    <row r="21" spans="1:7" ht="14.25" customHeight="1" x14ac:dyDescent="0.2">
      <c r="A21" s="178"/>
      <c r="B21" s="64"/>
      <c r="C21" s="34"/>
    </row>
    <row r="22" spans="1:7" ht="14.25" customHeight="1" x14ac:dyDescent="0.2">
      <c r="A22" s="178"/>
      <c r="B22" s="64"/>
      <c r="C22" s="80"/>
      <c r="D22" s="72" t="s">
        <v>88</v>
      </c>
      <c r="E22" s="25"/>
      <c r="F22" s="4"/>
      <c r="G22" s="25"/>
    </row>
    <row r="23" spans="1:7" ht="14.25" customHeight="1" x14ac:dyDescent="0.2">
      <c r="A23" s="178"/>
      <c r="B23" s="64"/>
      <c r="C23" s="80"/>
      <c r="D23" s="72" t="s">
        <v>23</v>
      </c>
      <c r="E23" s="25"/>
      <c r="F23" s="19">
        <f>G23</f>
        <v>7</v>
      </c>
      <c r="G23" s="24">
        <f>G24+G31</f>
        <v>7</v>
      </c>
    </row>
    <row r="24" spans="1:7" ht="14.25" customHeight="1" x14ac:dyDescent="0.2">
      <c r="A24" s="178"/>
      <c r="B24" s="64"/>
      <c r="C24" s="80"/>
      <c r="D24" s="70" t="s">
        <v>24</v>
      </c>
      <c r="E24" s="25"/>
      <c r="F24" s="30"/>
      <c r="G24" s="48">
        <f>SUM(G25:G30)</f>
        <v>4.2</v>
      </c>
    </row>
    <row r="25" spans="1:7" ht="14.25" customHeight="1" x14ac:dyDescent="0.2">
      <c r="A25" s="178"/>
      <c r="B25" s="64" t="s">
        <v>104</v>
      </c>
      <c r="C25" s="80"/>
      <c r="D25" s="71" t="s">
        <v>127</v>
      </c>
      <c r="E25" s="25">
        <v>20</v>
      </c>
      <c r="F25" s="30"/>
      <c r="G25" s="22">
        <v>0.8</v>
      </c>
    </row>
    <row r="26" spans="1:7" ht="14.25" customHeight="1" x14ac:dyDescent="0.2">
      <c r="A26" s="178"/>
      <c r="B26" s="64" t="s">
        <v>104</v>
      </c>
      <c r="C26" s="80"/>
      <c r="D26" s="71" t="s">
        <v>128</v>
      </c>
      <c r="E26" s="25">
        <v>20</v>
      </c>
      <c r="F26" s="30"/>
      <c r="G26" s="22">
        <v>0.8</v>
      </c>
    </row>
    <row r="27" spans="1:7" ht="14.25" customHeight="1" x14ac:dyDescent="0.2">
      <c r="A27" s="178"/>
      <c r="B27" s="64" t="s">
        <v>104</v>
      </c>
      <c r="C27" s="80"/>
      <c r="D27" s="71" t="s">
        <v>157</v>
      </c>
      <c r="E27" s="25">
        <v>20</v>
      </c>
      <c r="F27" s="30"/>
      <c r="G27" s="22">
        <v>0.9</v>
      </c>
    </row>
    <row r="28" spans="1:7" ht="14.25" customHeight="1" x14ac:dyDescent="0.2">
      <c r="A28" s="178"/>
      <c r="B28" s="64" t="s">
        <v>104</v>
      </c>
      <c r="C28" s="104"/>
      <c r="D28" s="71" t="s">
        <v>129</v>
      </c>
      <c r="E28" s="25">
        <v>16</v>
      </c>
      <c r="F28" s="30"/>
      <c r="G28" s="22">
        <v>0.6</v>
      </c>
    </row>
    <row r="29" spans="1:7" ht="14.25" customHeight="1" x14ac:dyDescent="0.2">
      <c r="A29" s="178"/>
      <c r="B29" s="64" t="s">
        <v>104</v>
      </c>
      <c r="C29" s="81"/>
      <c r="D29" s="71" t="s">
        <v>130</v>
      </c>
      <c r="E29" s="25">
        <v>14</v>
      </c>
      <c r="F29" s="30"/>
      <c r="G29" s="22">
        <v>0.6</v>
      </c>
    </row>
    <row r="30" spans="1:7" ht="25.5" x14ac:dyDescent="0.2">
      <c r="A30" s="178"/>
      <c r="B30" s="64" t="s">
        <v>104</v>
      </c>
      <c r="C30" s="81" t="s">
        <v>20</v>
      </c>
      <c r="D30" s="71" t="s">
        <v>126</v>
      </c>
      <c r="E30" s="25">
        <v>10</v>
      </c>
      <c r="F30" s="30"/>
      <c r="G30" s="22">
        <v>0.5</v>
      </c>
    </row>
    <row r="31" spans="1:7" ht="14.25" customHeight="1" x14ac:dyDescent="0.2">
      <c r="A31" s="178"/>
      <c r="B31" s="64"/>
      <c r="C31" s="81"/>
      <c r="D31" s="70" t="s">
        <v>25</v>
      </c>
      <c r="E31" s="25"/>
      <c r="F31" s="30"/>
      <c r="G31" s="48">
        <f>SUM(G32:G34)</f>
        <v>2.8</v>
      </c>
    </row>
    <row r="32" spans="1:7" ht="25.5" x14ac:dyDescent="0.2">
      <c r="A32" s="178"/>
      <c r="B32" s="64" t="s">
        <v>104</v>
      </c>
      <c r="C32" s="81" t="s">
        <v>46</v>
      </c>
      <c r="D32" s="71" t="s">
        <v>47</v>
      </c>
      <c r="E32" s="25">
        <v>16</v>
      </c>
      <c r="F32" s="30"/>
      <c r="G32" s="22">
        <v>0.7</v>
      </c>
    </row>
    <row r="33" spans="1:7" ht="14.25" customHeight="1" x14ac:dyDescent="0.2">
      <c r="A33" s="178"/>
      <c r="B33" s="34"/>
      <c r="C33" s="81" t="s">
        <v>46</v>
      </c>
      <c r="D33" s="71" t="s">
        <v>49</v>
      </c>
      <c r="E33" s="25"/>
      <c r="F33" s="30"/>
      <c r="G33" s="22">
        <v>1</v>
      </c>
    </row>
    <row r="34" spans="1:7" ht="14.1" customHeight="1" x14ac:dyDescent="0.2">
      <c r="A34" s="178"/>
      <c r="B34" s="64" t="s">
        <v>104</v>
      </c>
      <c r="C34" s="81"/>
      <c r="D34" s="71" t="s">
        <v>90</v>
      </c>
      <c r="E34" s="25">
        <v>22</v>
      </c>
      <c r="F34" s="30"/>
      <c r="G34" s="22">
        <v>1.1000000000000001</v>
      </c>
    </row>
    <row r="35" spans="1:7" ht="14.1" customHeight="1" x14ac:dyDescent="0.2">
      <c r="A35" s="178"/>
      <c r="B35" s="34"/>
      <c r="C35" s="34"/>
    </row>
    <row r="36" spans="1:7" ht="14.1" customHeight="1" x14ac:dyDescent="0.2">
      <c r="A36" s="178"/>
      <c r="B36" s="34"/>
      <c r="C36" s="64"/>
      <c r="D36" s="73" t="s">
        <v>36</v>
      </c>
      <c r="E36" s="25"/>
      <c r="F36" s="30"/>
      <c r="G36" s="25"/>
    </row>
    <row r="37" spans="1:7" ht="14.1" customHeight="1" x14ac:dyDescent="0.2">
      <c r="A37" s="178"/>
      <c r="B37" s="34"/>
      <c r="C37" s="64"/>
      <c r="D37" s="74" t="s">
        <v>44</v>
      </c>
      <c r="E37" s="25"/>
      <c r="F37" s="49">
        <f>G37</f>
        <v>8</v>
      </c>
      <c r="G37" s="50">
        <f>G38+G48</f>
        <v>8</v>
      </c>
    </row>
    <row r="38" spans="1:7" ht="14.1" customHeight="1" x14ac:dyDescent="0.2">
      <c r="A38" s="178"/>
      <c r="B38" s="34"/>
      <c r="C38" s="82"/>
      <c r="D38" s="70" t="s">
        <v>39</v>
      </c>
      <c r="E38" s="25"/>
      <c r="F38" s="7"/>
      <c r="G38" s="48">
        <f>SUM(G40:G47)</f>
        <v>4.8</v>
      </c>
    </row>
    <row r="39" spans="1:7" ht="14.1" customHeight="1" x14ac:dyDescent="0.2">
      <c r="A39" s="178"/>
      <c r="B39" s="34"/>
      <c r="C39" s="82" t="s">
        <v>41</v>
      </c>
      <c r="D39" s="233" t="s">
        <v>131</v>
      </c>
      <c r="E39" s="234"/>
      <c r="F39" s="92"/>
      <c r="G39" s="235"/>
    </row>
    <row r="40" spans="1:7" ht="14.1" customHeight="1" x14ac:dyDescent="0.2">
      <c r="A40" s="178"/>
      <c r="B40" s="34"/>
      <c r="C40" s="82"/>
      <c r="D40" s="236" t="s">
        <v>92</v>
      </c>
      <c r="E40" s="92">
        <v>10</v>
      </c>
      <c r="F40" s="92"/>
      <c r="G40" s="237"/>
    </row>
    <row r="41" spans="1:7" x14ac:dyDescent="0.2">
      <c r="A41" s="178"/>
      <c r="B41" s="34"/>
      <c r="C41" s="82"/>
      <c r="D41" s="105" t="s">
        <v>183</v>
      </c>
      <c r="E41" s="25">
        <v>14</v>
      </c>
      <c r="F41" s="16"/>
      <c r="G41" s="26">
        <v>0.8</v>
      </c>
    </row>
    <row r="42" spans="1:7" x14ac:dyDescent="0.2">
      <c r="A42" s="178"/>
      <c r="B42" s="34"/>
      <c r="C42" s="82"/>
      <c r="D42" s="75" t="s">
        <v>132</v>
      </c>
      <c r="E42" s="25">
        <v>18</v>
      </c>
      <c r="F42" s="16"/>
      <c r="G42" s="26">
        <v>0.8</v>
      </c>
    </row>
    <row r="43" spans="1:7" x14ac:dyDescent="0.2">
      <c r="A43" s="178"/>
      <c r="B43" s="34"/>
      <c r="C43" s="82"/>
      <c r="D43" s="75" t="s">
        <v>196</v>
      </c>
      <c r="E43" s="25">
        <v>12</v>
      </c>
      <c r="F43" s="16"/>
      <c r="G43" s="26">
        <v>0.5</v>
      </c>
    </row>
    <row r="44" spans="1:7" ht="25.5" x14ac:dyDescent="0.2">
      <c r="A44" s="178"/>
      <c r="B44" s="34"/>
      <c r="C44" s="82" t="s">
        <v>41</v>
      </c>
      <c r="D44" s="76" t="s">
        <v>197</v>
      </c>
      <c r="E44" s="25">
        <v>12</v>
      </c>
      <c r="F44" s="21"/>
      <c r="G44" s="22">
        <v>0.8</v>
      </c>
    </row>
    <row r="45" spans="1:7" x14ac:dyDescent="0.2">
      <c r="A45" s="178"/>
      <c r="B45" s="34"/>
      <c r="C45" s="82" t="s">
        <v>41</v>
      </c>
      <c r="D45" s="75" t="s">
        <v>134</v>
      </c>
      <c r="E45" s="25">
        <v>12</v>
      </c>
      <c r="F45" s="16"/>
      <c r="G45" s="26">
        <v>0.6</v>
      </c>
    </row>
    <row r="46" spans="1:7" x14ac:dyDescent="0.2">
      <c r="A46" s="178"/>
      <c r="B46" s="34"/>
      <c r="C46" s="82"/>
      <c r="D46" s="75" t="s">
        <v>133</v>
      </c>
      <c r="E46" s="25">
        <v>10</v>
      </c>
      <c r="F46" s="16"/>
      <c r="G46" s="26">
        <v>0.5</v>
      </c>
    </row>
    <row r="47" spans="1:7" x14ac:dyDescent="0.2">
      <c r="A47" s="178"/>
      <c r="B47" s="34"/>
      <c r="C47" s="82" t="s">
        <v>41</v>
      </c>
      <c r="D47" s="75" t="s">
        <v>195</v>
      </c>
      <c r="E47" s="25">
        <v>14</v>
      </c>
      <c r="F47" s="16"/>
      <c r="G47" s="26">
        <v>0.8</v>
      </c>
    </row>
    <row r="48" spans="1:7" x14ac:dyDescent="0.2">
      <c r="A48" s="178"/>
      <c r="B48" s="34"/>
      <c r="C48" s="21"/>
      <c r="D48" s="70" t="s">
        <v>40</v>
      </c>
      <c r="E48" s="25"/>
      <c r="F48" s="21"/>
      <c r="G48" s="48">
        <f>G51+G49+G50</f>
        <v>3.2</v>
      </c>
    </row>
    <row r="49" spans="1:7" ht="14.25" customHeight="1" x14ac:dyDescent="0.2">
      <c r="A49" s="178"/>
      <c r="B49" s="34"/>
      <c r="C49" s="81" t="s">
        <v>46</v>
      </c>
      <c r="D49" s="71" t="s">
        <v>47</v>
      </c>
      <c r="E49" s="25">
        <v>16</v>
      </c>
      <c r="F49" s="34"/>
      <c r="G49" s="26">
        <v>0.8</v>
      </c>
    </row>
    <row r="50" spans="1:7" ht="14.25" customHeight="1" x14ac:dyDescent="0.2">
      <c r="A50" s="178"/>
      <c r="B50" s="34"/>
      <c r="C50" s="81" t="s">
        <v>46</v>
      </c>
      <c r="D50" s="71" t="s">
        <v>49</v>
      </c>
      <c r="E50" s="35"/>
      <c r="F50" s="106"/>
      <c r="G50" s="36">
        <v>1</v>
      </c>
    </row>
    <row r="51" spans="1:7" ht="14.25" customHeight="1" x14ac:dyDescent="0.2">
      <c r="A51" s="178"/>
      <c r="B51" s="34"/>
      <c r="C51" s="34"/>
      <c r="D51" s="78" t="s">
        <v>156</v>
      </c>
      <c r="E51" s="25">
        <v>37</v>
      </c>
      <c r="F51" s="34"/>
      <c r="G51" s="26">
        <v>1.4</v>
      </c>
    </row>
    <row r="52" spans="1:7" ht="14.25" customHeight="1" x14ac:dyDescent="0.2">
      <c r="A52" s="178"/>
      <c r="B52" s="34"/>
      <c r="C52" s="34"/>
    </row>
    <row r="53" spans="1:7" ht="14.25" customHeight="1" x14ac:dyDescent="0.2">
      <c r="A53" s="178"/>
      <c r="B53" s="34"/>
      <c r="C53" s="64"/>
      <c r="D53" s="77" t="s">
        <v>38</v>
      </c>
      <c r="E53" s="25"/>
      <c r="F53" s="4"/>
      <c r="G53" s="25"/>
    </row>
    <row r="54" spans="1:7" x14ac:dyDescent="0.2">
      <c r="A54" s="178"/>
      <c r="B54" s="34"/>
      <c r="C54" s="64"/>
      <c r="D54" s="77" t="s">
        <v>41</v>
      </c>
      <c r="E54" s="25"/>
      <c r="F54" s="52">
        <f>G54</f>
        <v>7.9999999999999991</v>
      </c>
      <c r="G54" s="53">
        <f>G55+G64</f>
        <v>7.9999999999999991</v>
      </c>
    </row>
    <row r="55" spans="1:7" x14ac:dyDescent="0.2">
      <c r="A55" s="178"/>
      <c r="B55" s="34"/>
      <c r="C55" s="64"/>
      <c r="D55" s="70" t="s">
        <v>42</v>
      </c>
      <c r="E55" s="25"/>
      <c r="F55" s="30"/>
      <c r="G55" s="48">
        <f>SUM(G56:G63)</f>
        <v>4.7999999999999989</v>
      </c>
    </row>
    <row r="56" spans="1:7" x14ac:dyDescent="0.2">
      <c r="A56" s="178"/>
      <c r="B56" s="34"/>
      <c r="C56" s="64"/>
      <c r="D56" s="76" t="s">
        <v>131</v>
      </c>
      <c r="E56" s="25">
        <v>10</v>
      </c>
      <c r="F56" s="30"/>
      <c r="G56" s="22">
        <v>0.6</v>
      </c>
    </row>
    <row r="57" spans="1:7" x14ac:dyDescent="0.2">
      <c r="A57" s="178"/>
      <c r="B57" s="34"/>
      <c r="C57" s="64"/>
      <c r="D57" s="78" t="s">
        <v>136</v>
      </c>
      <c r="E57" s="25">
        <v>12</v>
      </c>
      <c r="F57" s="34"/>
      <c r="G57" s="26">
        <v>0.7</v>
      </c>
    </row>
    <row r="58" spans="1:7" x14ac:dyDescent="0.2">
      <c r="A58" s="178"/>
      <c r="B58" s="34"/>
      <c r="C58" s="82" t="s">
        <v>44</v>
      </c>
      <c r="D58" s="76" t="s">
        <v>135</v>
      </c>
      <c r="E58" s="25">
        <v>12</v>
      </c>
      <c r="F58" s="30"/>
      <c r="G58" s="22">
        <v>0.6</v>
      </c>
    </row>
    <row r="59" spans="1:7" ht="25.5" x14ac:dyDescent="0.2">
      <c r="A59" s="178"/>
      <c r="B59" s="34"/>
      <c r="C59" s="82"/>
      <c r="D59" s="76" t="s">
        <v>198</v>
      </c>
      <c r="E59" s="25">
        <v>12</v>
      </c>
      <c r="F59" s="34"/>
      <c r="G59" s="26">
        <v>0.5</v>
      </c>
    </row>
    <row r="60" spans="1:7" x14ac:dyDescent="0.2">
      <c r="A60" s="178"/>
      <c r="B60" s="34"/>
      <c r="C60" s="82" t="s">
        <v>44</v>
      </c>
      <c r="D60" s="75" t="s">
        <v>134</v>
      </c>
      <c r="E60" s="25">
        <v>12</v>
      </c>
      <c r="F60" s="34"/>
      <c r="G60" s="26">
        <v>0.7</v>
      </c>
    </row>
    <row r="61" spans="1:7" x14ac:dyDescent="0.2">
      <c r="A61" s="178"/>
      <c r="B61" s="34"/>
      <c r="C61" s="83"/>
      <c r="D61" s="238" t="s">
        <v>199</v>
      </c>
      <c r="E61" s="25">
        <v>14</v>
      </c>
      <c r="F61" s="34"/>
      <c r="G61" s="26">
        <v>0.6</v>
      </c>
    </row>
    <row r="62" spans="1:7" x14ac:dyDescent="0.2">
      <c r="A62" s="178"/>
      <c r="B62" s="34"/>
      <c r="C62" s="82" t="s">
        <v>44</v>
      </c>
      <c r="D62" s="75" t="s">
        <v>195</v>
      </c>
      <c r="E62" s="25">
        <v>14</v>
      </c>
      <c r="F62" s="34"/>
      <c r="G62" s="26">
        <v>0.5</v>
      </c>
    </row>
    <row r="63" spans="1:7" x14ac:dyDescent="0.2">
      <c r="A63" s="178"/>
      <c r="B63" s="34"/>
      <c r="C63" s="83"/>
      <c r="D63" s="239" t="s">
        <v>200</v>
      </c>
      <c r="E63" s="25">
        <v>10</v>
      </c>
      <c r="F63" s="34"/>
      <c r="G63" s="26">
        <v>0.6</v>
      </c>
    </row>
    <row r="64" spans="1:7" x14ac:dyDescent="0.2">
      <c r="A64" s="178"/>
      <c r="B64" s="34"/>
      <c r="C64" s="21"/>
      <c r="D64" s="70" t="s">
        <v>43</v>
      </c>
      <c r="E64" s="25"/>
      <c r="F64" s="21"/>
      <c r="G64" s="48">
        <f>G67+G65+G66</f>
        <v>3.2</v>
      </c>
    </row>
    <row r="65" spans="1:7" x14ac:dyDescent="0.2">
      <c r="A65" s="178"/>
      <c r="B65" s="34"/>
      <c r="C65" s="81" t="s">
        <v>46</v>
      </c>
      <c r="D65" s="71" t="s">
        <v>47</v>
      </c>
      <c r="E65" s="25">
        <v>16</v>
      </c>
      <c r="F65" s="34"/>
      <c r="G65" s="26">
        <v>0.8</v>
      </c>
    </row>
    <row r="66" spans="1:7" x14ac:dyDescent="0.2">
      <c r="A66" s="178"/>
      <c r="B66" s="34"/>
      <c r="C66" s="81" t="s">
        <v>46</v>
      </c>
      <c r="D66" s="71" t="s">
        <v>49</v>
      </c>
      <c r="E66" s="25"/>
      <c r="F66" s="34"/>
      <c r="G66" s="26">
        <v>1</v>
      </c>
    </row>
    <row r="67" spans="1:7" x14ac:dyDescent="0.2">
      <c r="A67" s="178"/>
      <c r="B67" s="34"/>
      <c r="C67" s="83"/>
      <c r="D67" s="78" t="s">
        <v>185</v>
      </c>
      <c r="E67" s="25">
        <v>32</v>
      </c>
      <c r="F67" s="34"/>
      <c r="G67" s="26">
        <v>1.4</v>
      </c>
    </row>
    <row r="68" spans="1:7" ht="13.5" thickBot="1" x14ac:dyDescent="0.25">
      <c r="A68" s="179"/>
      <c r="B68" s="94"/>
      <c r="C68" s="94"/>
      <c r="D68" s="79"/>
      <c r="E68" s="44"/>
      <c r="F68" s="94"/>
      <c r="G68" s="44"/>
    </row>
    <row r="70" spans="1:7" x14ac:dyDescent="0.2">
      <c r="D70" s="1" t="s">
        <v>274</v>
      </c>
    </row>
    <row r="71" spans="1:7" x14ac:dyDescent="0.2">
      <c r="D71" s="1" t="s">
        <v>275</v>
      </c>
      <c r="G71" s="27">
        <f>G10+G23+G37+G54</f>
        <v>30</v>
      </c>
    </row>
  </sheetData>
  <mergeCells count="13">
    <mergeCell ref="A4:C4"/>
    <mergeCell ref="E4:G4"/>
    <mergeCell ref="A1:G1"/>
    <mergeCell ref="A2:G2"/>
    <mergeCell ref="A3:G3"/>
    <mergeCell ref="A9:A68"/>
    <mergeCell ref="D5:D7"/>
    <mergeCell ref="E5:E7"/>
    <mergeCell ref="F5:F8"/>
    <mergeCell ref="G5:G8"/>
    <mergeCell ref="C5:C8"/>
    <mergeCell ref="A5:A8"/>
    <mergeCell ref="B5:B8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5CC4-6037-4B30-A9D7-ABC0D08EDDE5}">
  <sheetPr>
    <pageSetUpPr fitToPage="1"/>
  </sheetPr>
  <dimension ref="A1:T75"/>
  <sheetViews>
    <sheetView tabSelected="1" topLeftCell="B1" zoomScaleNormal="100" workbookViewId="0">
      <selection activeCell="B46" sqref="A46:XFD46"/>
    </sheetView>
  </sheetViews>
  <sheetFormatPr baseColWidth="10" defaultColWidth="11.42578125" defaultRowHeight="12.75" x14ac:dyDescent="0.2"/>
  <cols>
    <col min="1" max="1" width="11.42578125" style="3"/>
    <col min="2" max="2" width="18.140625" style="3" customWidth="1"/>
    <col min="3" max="3" width="13" style="3" customWidth="1"/>
    <col min="4" max="4" width="60.5703125" style="3" customWidth="1"/>
    <col min="5" max="5" width="16.7109375" style="3" customWidth="1"/>
    <col min="6" max="6" width="8.140625" style="3" customWidth="1"/>
    <col min="7" max="7" width="18.85546875" style="27" customWidth="1"/>
    <col min="8" max="16384" width="11.42578125" style="3"/>
  </cols>
  <sheetData>
    <row r="1" spans="1:7" ht="15.75" x14ac:dyDescent="0.25">
      <c r="A1" s="198" t="s">
        <v>101</v>
      </c>
      <c r="B1" s="199"/>
      <c r="C1" s="199"/>
      <c r="D1" s="199"/>
      <c r="E1" s="199"/>
      <c r="F1" s="199"/>
      <c r="G1" s="199"/>
    </row>
    <row r="2" spans="1:7" ht="15.75" x14ac:dyDescent="0.25">
      <c r="A2" s="201" t="s">
        <v>102</v>
      </c>
      <c r="B2" s="202"/>
      <c r="C2" s="202"/>
      <c r="D2" s="202"/>
      <c r="E2" s="202"/>
      <c r="F2" s="202"/>
      <c r="G2" s="202"/>
    </row>
    <row r="3" spans="1:7" ht="15" thickBot="1" x14ac:dyDescent="0.25">
      <c r="A3" s="204" t="s">
        <v>98</v>
      </c>
      <c r="B3" s="205"/>
      <c r="C3" s="205"/>
      <c r="D3" s="205"/>
      <c r="E3" s="205"/>
      <c r="F3" s="205"/>
      <c r="G3" s="205"/>
    </row>
    <row r="4" spans="1:7" ht="18.75" customHeight="1" thickBot="1" x14ac:dyDescent="0.25">
      <c r="A4" s="207" t="s">
        <v>99</v>
      </c>
      <c r="B4" s="207"/>
      <c r="C4" s="207"/>
      <c r="D4" s="87" t="s">
        <v>100</v>
      </c>
      <c r="E4" s="208" t="s">
        <v>194</v>
      </c>
      <c r="F4" s="208"/>
      <c r="G4" s="208"/>
    </row>
    <row r="5" spans="1:7" ht="14.25" customHeight="1" x14ac:dyDescent="0.2">
      <c r="A5" s="215" t="s">
        <v>95</v>
      </c>
      <c r="B5" s="183" t="s">
        <v>96</v>
      </c>
      <c r="C5" s="188" t="s">
        <v>97</v>
      </c>
      <c r="D5" s="182" t="s">
        <v>12</v>
      </c>
      <c r="E5" s="182" t="s">
        <v>8</v>
      </c>
      <c r="F5" s="182" t="s">
        <v>3</v>
      </c>
      <c r="G5" s="195" t="s">
        <v>1</v>
      </c>
    </row>
    <row r="6" spans="1:7" ht="14.25" customHeight="1" x14ac:dyDescent="0.2">
      <c r="A6" s="215"/>
      <c r="B6" s="183"/>
      <c r="C6" s="189"/>
      <c r="D6" s="183"/>
      <c r="E6" s="183"/>
      <c r="F6" s="183"/>
      <c r="G6" s="196"/>
    </row>
    <row r="7" spans="1:7" ht="15" customHeight="1" x14ac:dyDescent="0.2">
      <c r="A7" s="215"/>
      <c r="B7" s="183"/>
      <c r="C7" s="189"/>
      <c r="D7" s="183"/>
      <c r="E7" s="183"/>
      <c r="F7" s="183"/>
      <c r="G7" s="196"/>
    </row>
    <row r="8" spans="1:7" ht="15" customHeight="1" x14ac:dyDescent="0.2">
      <c r="A8" s="215"/>
      <c r="B8" s="183"/>
      <c r="C8" s="214"/>
      <c r="D8" s="89" t="s">
        <v>106</v>
      </c>
      <c r="E8" s="4"/>
      <c r="F8" s="183"/>
      <c r="G8" s="196"/>
    </row>
    <row r="9" spans="1:7" ht="15" customHeight="1" x14ac:dyDescent="0.2">
      <c r="A9" s="178" t="s">
        <v>190</v>
      </c>
      <c r="B9" s="64"/>
      <c r="C9" s="39"/>
      <c r="D9" s="28" t="s">
        <v>30</v>
      </c>
      <c r="E9" s="29"/>
      <c r="F9" s="4"/>
      <c r="G9" s="29"/>
    </row>
    <row r="10" spans="1:7" ht="15" customHeight="1" x14ac:dyDescent="0.2">
      <c r="A10" s="178"/>
      <c r="B10" s="64"/>
      <c r="C10" s="39"/>
      <c r="D10" s="13" t="s">
        <v>52</v>
      </c>
      <c r="E10" s="25"/>
      <c r="F10" s="46">
        <f>G10</f>
        <v>6</v>
      </c>
      <c r="G10" s="46">
        <f>G11+G16</f>
        <v>6</v>
      </c>
    </row>
    <row r="11" spans="1:7" ht="15" customHeight="1" x14ac:dyDescent="0.2">
      <c r="A11" s="178"/>
      <c r="B11" s="64"/>
      <c r="C11" s="39"/>
      <c r="D11" s="47" t="s">
        <v>53</v>
      </c>
      <c r="E11" s="25"/>
      <c r="F11" s="30"/>
      <c r="G11" s="48">
        <f>SUM(G12:G15)</f>
        <v>3.6</v>
      </c>
    </row>
    <row r="12" spans="1:7" x14ac:dyDescent="0.2">
      <c r="A12" s="178"/>
      <c r="B12" s="84" t="s">
        <v>103</v>
      </c>
      <c r="C12" s="39"/>
      <c r="D12" s="12" t="s">
        <v>186</v>
      </c>
      <c r="E12" s="25">
        <v>20</v>
      </c>
      <c r="F12" s="34"/>
      <c r="G12" s="22">
        <v>1</v>
      </c>
    </row>
    <row r="13" spans="1:7" ht="15" customHeight="1" x14ac:dyDescent="0.2">
      <c r="A13" s="178"/>
      <c r="B13" s="84" t="s">
        <v>103</v>
      </c>
      <c r="C13" s="39"/>
      <c r="D13" s="12" t="s">
        <v>158</v>
      </c>
      <c r="E13" s="25">
        <v>20</v>
      </c>
      <c r="F13" s="34"/>
      <c r="G13" s="22">
        <v>1</v>
      </c>
    </row>
    <row r="14" spans="1:7" ht="14.25" customHeight="1" x14ac:dyDescent="0.2">
      <c r="A14" s="178"/>
      <c r="B14" s="84" t="s">
        <v>103</v>
      </c>
      <c r="C14" s="38"/>
      <c r="D14" s="12" t="s">
        <v>173</v>
      </c>
      <c r="E14" s="25">
        <v>24</v>
      </c>
      <c r="F14" s="34"/>
      <c r="G14" s="22">
        <v>1</v>
      </c>
    </row>
    <row r="15" spans="1:7" ht="14.25" customHeight="1" x14ac:dyDescent="0.2">
      <c r="A15" s="178"/>
      <c r="B15" s="64" t="s">
        <v>104</v>
      </c>
      <c r="C15" s="38" t="s">
        <v>55</v>
      </c>
      <c r="D15" s="12" t="s">
        <v>137</v>
      </c>
      <c r="E15" s="25">
        <v>10</v>
      </c>
      <c r="F15" s="34"/>
      <c r="G15" s="22">
        <v>0.6</v>
      </c>
    </row>
    <row r="16" spans="1:7" ht="14.25" customHeight="1" x14ac:dyDescent="0.2">
      <c r="A16" s="178"/>
      <c r="B16" s="64"/>
      <c r="C16" s="38"/>
      <c r="D16" s="47" t="s">
        <v>82</v>
      </c>
      <c r="E16" s="25"/>
      <c r="F16" s="34"/>
      <c r="G16" s="48">
        <f>SUM(G17:G19)</f>
        <v>2.4000000000000004</v>
      </c>
    </row>
    <row r="17" spans="1:7" ht="14.25" customHeight="1" x14ac:dyDescent="0.2">
      <c r="A17" s="178"/>
      <c r="B17" s="64" t="s">
        <v>104</v>
      </c>
      <c r="C17" s="38" t="s">
        <v>46</v>
      </c>
      <c r="D17" s="12" t="s">
        <v>47</v>
      </c>
      <c r="E17" s="25">
        <v>26</v>
      </c>
      <c r="F17" s="30"/>
      <c r="G17" s="22">
        <v>0</v>
      </c>
    </row>
    <row r="18" spans="1:7" ht="14.25" customHeight="1" x14ac:dyDescent="0.2">
      <c r="A18" s="178"/>
      <c r="B18" s="64"/>
      <c r="C18" s="43"/>
      <c r="D18" s="12" t="s">
        <v>93</v>
      </c>
      <c r="E18" s="25">
        <v>100</v>
      </c>
      <c r="F18" s="30"/>
      <c r="G18" s="22">
        <v>1.6</v>
      </c>
    </row>
    <row r="19" spans="1:7" ht="14.25" customHeight="1" x14ac:dyDescent="0.2">
      <c r="A19" s="178"/>
      <c r="B19" s="64"/>
      <c r="C19" s="43"/>
      <c r="D19" s="12" t="s">
        <v>83</v>
      </c>
      <c r="E19" s="25">
        <v>60</v>
      </c>
      <c r="F19" s="30"/>
      <c r="G19" s="22">
        <v>0.8</v>
      </c>
    </row>
    <row r="20" spans="1:7" ht="14.25" customHeight="1" x14ac:dyDescent="0.2">
      <c r="A20" s="178"/>
      <c r="B20" s="64"/>
      <c r="C20" s="38"/>
      <c r="D20" s="14" t="s">
        <v>29</v>
      </c>
      <c r="E20" s="25"/>
      <c r="F20" s="4"/>
      <c r="G20" s="29"/>
    </row>
    <row r="21" spans="1:7" ht="14.25" customHeight="1" x14ac:dyDescent="0.2">
      <c r="A21" s="178"/>
      <c r="B21" s="64"/>
      <c r="C21" s="38"/>
      <c r="D21" s="14" t="s">
        <v>55</v>
      </c>
      <c r="E21" s="25"/>
      <c r="F21" s="19">
        <f>G21</f>
        <v>6</v>
      </c>
      <c r="G21" s="24">
        <f>G22+G27</f>
        <v>6</v>
      </c>
    </row>
    <row r="22" spans="1:7" ht="14.25" customHeight="1" x14ac:dyDescent="0.2">
      <c r="A22" s="178"/>
      <c r="B22" s="64"/>
      <c r="C22" s="38"/>
      <c r="D22" s="47" t="s">
        <v>54</v>
      </c>
      <c r="E22" s="25"/>
      <c r="F22" s="30"/>
      <c r="G22" s="48">
        <f>SUM(G23:G26)</f>
        <v>3.6</v>
      </c>
    </row>
    <row r="23" spans="1:7" ht="14.25" customHeight="1" x14ac:dyDescent="0.2">
      <c r="A23" s="178"/>
      <c r="B23" s="64" t="s">
        <v>104</v>
      </c>
      <c r="C23" s="38"/>
      <c r="D23" s="12" t="s">
        <v>138</v>
      </c>
      <c r="E23" s="25">
        <v>20</v>
      </c>
      <c r="F23" s="30"/>
      <c r="G23" s="22">
        <v>1</v>
      </c>
    </row>
    <row r="24" spans="1:7" ht="14.25" customHeight="1" x14ac:dyDescent="0.2">
      <c r="A24" s="178"/>
      <c r="B24" s="64" t="s">
        <v>104</v>
      </c>
      <c r="C24" s="38"/>
      <c r="D24" s="12" t="s">
        <v>139</v>
      </c>
      <c r="E24" s="25">
        <v>20</v>
      </c>
      <c r="F24" s="30"/>
      <c r="G24" s="22">
        <v>1</v>
      </c>
    </row>
    <row r="25" spans="1:7" ht="14.25" customHeight="1" x14ac:dyDescent="0.2">
      <c r="A25" s="178"/>
      <c r="B25" s="64" t="s">
        <v>104</v>
      </c>
      <c r="C25" s="38"/>
      <c r="D25" s="12" t="s">
        <v>159</v>
      </c>
      <c r="E25" s="25">
        <v>20</v>
      </c>
      <c r="F25" s="30"/>
      <c r="G25" s="22">
        <v>1</v>
      </c>
    </row>
    <row r="26" spans="1:7" ht="14.25" customHeight="1" x14ac:dyDescent="0.2">
      <c r="A26" s="178"/>
      <c r="B26" s="64" t="s">
        <v>104</v>
      </c>
      <c r="C26" s="38" t="s">
        <v>52</v>
      </c>
      <c r="D26" s="12" t="s">
        <v>137</v>
      </c>
      <c r="E26" s="25">
        <v>10</v>
      </c>
      <c r="F26" s="34"/>
      <c r="G26" s="22">
        <v>0.6</v>
      </c>
    </row>
    <row r="27" spans="1:7" ht="14.25" customHeight="1" x14ac:dyDescent="0.2">
      <c r="A27" s="178"/>
      <c r="B27" s="64"/>
      <c r="C27" s="38"/>
      <c r="D27" s="47" t="s">
        <v>84</v>
      </c>
      <c r="E27" s="25"/>
      <c r="F27" s="34"/>
      <c r="G27" s="48">
        <f>SUM(G28:G30)</f>
        <v>2.4000000000000004</v>
      </c>
    </row>
    <row r="28" spans="1:7" ht="14.25" customHeight="1" x14ac:dyDescent="0.2">
      <c r="A28" s="178"/>
      <c r="B28" s="64" t="s">
        <v>104</v>
      </c>
      <c r="C28" s="38" t="s">
        <v>46</v>
      </c>
      <c r="D28" s="12" t="s">
        <v>47</v>
      </c>
      <c r="E28" s="25">
        <v>26</v>
      </c>
      <c r="F28" s="30"/>
      <c r="G28" s="22">
        <v>0</v>
      </c>
    </row>
    <row r="29" spans="1:7" ht="14.25" customHeight="1" x14ac:dyDescent="0.2">
      <c r="A29" s="178"/>
      <c r="B29" s="64"/>
      <c r="C29" s="38"/>
      <c r="D29" s="12" t="s">
        <v>93</v>
      </c>
      <c r="E29" s="25">
        <v>100</v>
      </c>
      <c r="F29" s="30"/>
      <c r="G29" s="22">
        <v>1.6</v>
      </c>
    </row>
    <row r="30" spans="1:7" ht="14.25" customHeight="1" x14ac:dyDescent="0.2">
      <c r="A30" s="178"/>
      <c r="B30" s="64"/>
      <c r="C30" s="43"/>
      <c r="D30" s="12" t="s">
        <v>83</v>
      </c>
      <c r="E30" s="25">
        <v>60</v>
      </c>
      <c r="F30" s="30"/>
      <c r="G30" s="22">
        <v>0.8</v>
      </c>
    </row>
    <row r="31" spans="1:7" ht="14.25" customHeight="1" x14ac:dyDescent="0.2">
      <c r="A31" s="178"/>
      <c r="B31" s="64"/>
      <c r="C31" s="43"/>
      <c r="D31" s="31" t="s">
        <v>36</v>
      </c>
      <c r="E31" s="25"/>
      <c r="F31" s="30"/>
      <c r="G31" s="25"/>
    </row>
    <row r="32" spans="1:7" ht="14.25" customHeight="1" x14ac:dyDescent="0.2">
      <c r="A32" s="178"/>
      <c r="B32" s="64"/>
      <c r="C32" s="43"/>
      <c r="D32" s="17" t="s">
        <v>71</v>
      </c>
      <c r="E32" s="25"/>
      <c r="F32" s="49">
        <f>G32</f>
        <v>7</v>
      </c>
      <c r="G32" s="50">
        <f>G33+G39</f>
        <v>7</v>
      </c>
    </row>
    <row r="33" spans="1:7" ht="14.25" customHeight="1" x14ac:dyDescent="0.2">
      <c r="A33" s="178"/>
      <c r="B33" s="34"/>
      <c r="C33" s="43"/>
      <c r="D33" s="47" t="s">
        <v>58</v>
      </c>
      <c r="E33" s="25"/>
      <c r="F33" s="7"/>
      <c r="G33" s="48">
        <f>SUM(G34:G38)</f>
        <v>4.2</v>
      </c>
    </row>
    <row r="34" spans="1:7" ht="14.25" customHeight="1" x14ac:dyDescent="0.2">
      <c r="A34" s="178"/>
      <c r="B34" s="34"/>
      <c r="C34" s="43"/>
      <c r="D34" s="21" t="s">
        <v>201</v>
      </c>
      <c r="E34" s="25">
        <v>12</v>
      </c>
      <c r="F34" s="30"/>
      <c r="G34" s="22">
        <v>0.8</v>
      </c>
    </row>
    <row r="35" spans="1:7" ht="14.1" customHeight="1" x14ac:dyDescent="0.2">
      <c r="A35" s="178"/>
      <c r="B35" s="34"/>
      <c r="C35" s="43"/>
      <c r="D35" s="21" t="s">
        <v>202</v>
      </c>
      <c r="E35" s="25">
        <v>16</v>
      </c>
      <c r="F35" s="30"/>
      <c r="G35" s="22">
        <v>0.9</v>
      </c>
    </row>
    <row r="36" spans="1:7" ht="13.5" customHeight="1" x14ac:dyDescent="0.2">
      <c r="A36" s="178"/>
      <c r="B36" s="34"/>
      <c r="C36" s="43"/>
      <c r="D36" s="21" t="s">
        <v>140</v>
      </c>
      <c r="E36" s="25">
        <v>12</v>
      </c>
      <c r="F36" s="30"/>
      <c r="G36" s="22">
        <v>0.8</v>
      </c>
    </row>
    <row r="37" spans="1:7" ht="14.25" customHeight="1" x14ac:dyDescent="0.2">
      <c r="A37" s="178"/>
      <c r="B37" s="34"/>
      <c r="C37" s="43"/>
      <c r="D37" s="21" t="s">
        <v>203</v>
      </c>
      <c r="E37" s="25">
        <v>14</v>
      </c>
      <c r="F37" s="30"/>
      <c r="G37" s="22">
        <v>0.9</v>
      </c>
    </row>
    <row r="38" spans="1:7" ht="14.25" customHeight="1" x14ac:dyDescent="0.2">
      <c r="A38" s="178"/>
      <c r="B38" s="34"/>
      <c r="C38" s="43"/>
      <c r="D38" s="21" t="s">
        <v>204</v>
      </c>
      <c r="E38" s="25">
        <v>12</v>
      </c>
      <c r="F38" s="30"/>
      <c r="G38" s="22">
        <v>0.8</v>
      </c>
    </row>
    <row r="39" spans="1:7" ht="18" customHeight="1" x14ac:dyDescent="0.2">
      <c r="A39" s="178"/>
      <c r="B39" s="34"/>
      <c r="C39" s="43"/>
      <c r="D39" s="47" t="s">
        <v>63</v>
      </c>
      <c r="E39" s="25"/>
      <c r="F39" s="30"/>
      <c r="G39" s="48">
        <f>SUM(G41:G41)</f>
        <v>2.8</v>
      </c>
    </row>
    <row r="40" spans="1:7" ht="14.25" customHeight="1" x14ac:dyDescent="0.2">
      <c r="A40" s="178"/>
      <c r="B40" s="34"/>
      <c r="C40" s="38" t="s">
        <v>46</v>
      </c>
      <c r="D40" s="12" t="s">
        <v>47</v>
      </c>
      <c r="E40" s="25">
        <v>26</v>
      </c>
      <c r="F40" s="30"/>
      <c r="G40" s="22">
        <v>0</v>
      </c>
    </row>
    <row r="41" spans="1:7" ht="14.25" customHeight="1" x14ac:dyDescent="0.2">
      <c r="A41" s="178"/>
      <c r="B41" s="34"/>
      <c r="C41" s="43"/>
      <c r="D41" s="21" t="s">
        <v>83</v>
      </c>
      <c r="E41" s="25"/>
      <c r="F41" s="30"/>
      <c r="G41" s="22">
        <v>2.8</v>
      </c>
    </row>
    <row r="42" spans="1:7" ht="14.25" customHeight="1" x14ac:dyDescent="0.2">
      <c r="A42" s="178"/>
      <c r="B42" s="34"/>
      <c r="C42" s="43"/>
      <c r="D42" s="20" t="s">
        <v>38</v>
      </c>
      <c r="E42" s="25"/>
      <c r="F42" s="4"/>
      <c r="G42" s="25"/>
    </row>
    <row r="43" spans="1:7" ht="14.25" customHeight="1" x14ac:dyDescent="0.2">
      <c r="A43" s="178"/>
      <c r="B43" s="34"/>
      <c r="C43" s="43"/>
      <c r="D43" s="20" t="s">
        <v>61</v>
      </c>
      <c r="E43" s="25"/>
      <c r="F43" s="52">
        <f>G43</f>
        <v>5</v>
      </c>
      <c r="G43" s="53">
        <f>G44+G47</f>
        <v>5</v>
      </c>
    </row>
    <row r="44" spans="1:7" ht="14.25" customHeight="1" x14ac:dyDescent="0.2">
      <c r="A44" s="178"/>
      <c r="B44" s="34"/>
      <c r="C44" s="43"/>
      <c r="D44" s="47" t="s">
        <v>62</v>
      </c>
      <c r="E44" s="25"/>
      <c r="F44" s="30"/>
      <c r="G44" s="48">
        <f>SUM(G45:G46)</f>
        <v>3</v>
      </c>
    </row>
    <row r="45" spans="1:7" ht="25.5" x14ac:dyDescent="0.2">
      <c r="A45" s="178"/>
      <c r="B45" s="34"/>
      <c r="C45" s="43"/>
      <c r="D45" s="12" t="s">
        <v>205</v>
      </c>
      <c r="E45" s="25">
        <v>22</v>
      </c>
      <c r="F45" s="30"/>
      <c r="G45" s="22">
        <v>2</v>
      </c>
    </row>
    <row r="46" spans="1:7" x14ac:dyDescent="0.2">
      <c r="A46" s="178"/>
      <c r="B46" s="34"/>
      <c r="C46" s="43"/>
      <c r="D46" s="21" t="s">
        <v>206</v>
      </c>
      <c r="E46" s="25">
        <v>12</v>
      </c>
      <c r="F46" s="30"/>
      <c r="G46" s="22">
        <v>1</v>
      </c>
    </row>
    <row r="47" spans="1:7" ht="14.25" customHeight="1" x14ac:dyDescent="0.2">
      <c r="A47" s="178"/>
      <c r="B47" s="34"/>
      <c r="C47" s="43"/>
      <c r="D47" s="47" t="s">
        <v>66</v>
      </c>
      <c r="E47" s="25"/>
      <c r="F47" s="30"/>
      <c r="G47" s="48">
        <f>SUM(G49:G49)</f>
        <v>2</v>
      </c>
    </row>
    <row r="48" spans="1:7" ht="14.25" customHeight="1" x14ac:dyDescent="0.2">
      <c r="A48" s="178"/>
      <c r="B48" s="34"/>
      <c r="C48" s="43"/>
      <c r="D48" s="12" t="s">
        <v>47</v>
      </c>
      <c r="E48" s="25">
        <v>26</v>
      </c>
      <c r="F48" s="30"/>
      <c r="G48" s="22">
        <v>0</v>
      </c>
    </row>
    <row r="49" spans="1:7" ht="14.25" customHeight="1" x14ac:dyDescent="0.2">
      <c r="A49" s="178"/>
      <c r="B49" s="34"/>
      <c r="C49" s="43"/>
      <c r="D49" s="21" t="s">
        <v>93</v>
      </c>
      <c r="E49" s="25">
        <v>60</v>
      </c>
      <c r="F49" s="30"/>
      <c r="G49" s="22">
        <v>2</v>
      </c>
    </row>
    <row r="50" spans="1:7" ht="14.25" customHeight="1" x14ac:dyDescent="0.2">
      <c r="A50" s="178"/>
      <c r="B50" s="34"/>
      <c r="C50" s="43"/>
      <c r="D50" s="55" t="s">
        <v>59</v>
      </c>
      <c r="E50" s="25"/>
      <c r="F50" s="4"/>
      <c r="G50" s="4"/>
    </row>
    <row r="51" spans="1:7" ht="14.25" customHeight="1" x14ac:dyDescent="0.2">
      <c r="A51" s="178"/>
      <c r="B51" s="34"/>
      <c r="C51" s="43"/>
      <c r="D51" s="55" t="s">
        <v>60</v>
      </c>
      <c r="E51" s="25"/>
      <c r="F51" s="56">
        <f>G51</f>
        <v>6</v>
      </c>
      <c r="G51" s="57">
        <f>G52+G56</f>
        <v>6</v>
      </c>
    </row>
    <row r="52" spans="1:7" ht="14.25" customHeight="1" x14ac:dyDescent="0.2">
      <c r="A52" s="178"/>
      <c r="B52" s="34"/>
      <c r="C52" s="43"/>
      <c r="D52" s="47" t="s">
        <v>64</v>
      </c>
      <c r="E52" s="25"/>
      <c r="F52" s="30"/>
      <c r="G52" s="48">
        <f>SUM(G53:G55)</f>
        <v>3.6</v>
      </c>
    </row>
    <row r="53" spans="1:7" ht="14.25" customHeight="1" x14ac:dyDescent="0.2">
      <c r="A53" s="178"/>
      <c r="B53" s="34"/>
      <c r="C53" s="43"/>
      <c r="D53" s="12" t="s">
        <v>207</v>
      </c>
      <c r="E53" s="25">
        <v>16</v>
      </c>
      <c r="F53" s="30"/>
      <c r="G53" s="22">
        <v>1.1000000000000001</v>
      </c>
    </row>
    <row r="54" spans="1:7" ht="14.25" customHeight="1" x14ac:dyDescent="0.2">
      <c r="A54" s="178"/>
      <c r="B54" s="34"/>
      <c r="C54" s="58"/>
      <c r="D54" s="61" t="s">
        <v>164</v>
      </c>
      <c r="E54" s="25">
        <v>18</v>
      </c>
      <c r="F54" s="59"/>
      <c r="G54" s="60">
        <v>1.4</v>
      </c>
    </row>
    <row r="55" spans="1:7" x14ac:dyDescent="0.2">
      <c r="A55" s="178"/>
      <c r="B55" s="34"/>
      <c r="C55" s="58"/>
      <c r="D55" s="12" t="s">
        <v>208</v>
      </c>
      <c r="E55" s="25">
        <v>20</v>
      </c>
      <c r="G55" s="240">
        <v>1.1000000000000001</v>
      </c>
    </row>
    <row r="56" spans="1:7" ht="12.95" customHeight="1" x14ac:dyDescent="0.2">
      <c r="A56" s="178"/>
      <c r="B56" s="34"/>
      <c r="C56" s="43"/>
      <c r="D56" s="47" t="s">
        <v>65</v>
      </c>
      <c r="E56" s="25"/>
      <c r="F56" s="30"/>
      <c r="G56" s="48">
        <f>SUM(G58:G59)</f>
        <v>2.4000000000000004</v>
      </c>
    </row>
    <row r="57" spans="1:7" x14ac:dyDescent="0.2">
      <c r="A57" s="178"/>
      <c r="B57" s="34"/>
      <c r="C57" s="107"/>
      <c r="D57" s="12" t="s">
        <v>47</v>
      </c>
      <c r="E57" s="25">
        <v>26</v>
      </c>
      <c r="F57" s="30"/>
      <c r="G57" s="22">
        <v>0</v>
      </c>
    </row>
    <row r="58" spans="1:7" x14ac:dyDescent="0.2">
      <c r="A58" s="178"/>
      <c r="B58" s="34"/>
      <c r="C58" s="43"/>
      <c r="D58" s="21" t="s">
        <v>93</v>
      </c>
      <c r="E58" s="25">
        <v>60</v>
      </c>
      <c r="F58" s="30"/>
      <c r="G58" s="22">
        <v>1.6</v>
      </c>
    </row>
    <row r="59" spans="1:7" ht="13.5" thickBot="1" x14ac:dyDescent="0.25">
      <c r="A59" s="179"/>
      <c r="B59" s="94"/>
      <c r="C59" s="116"/>
      <c r="D59" s="117" t="s">
        <v>83</v>
      </c>
      <c r="E59" s="97">
        <v>100</v>
      </c>
      <c r="F59" s="118"/>
      <c r="G59" s="100">
        <v>0.8</v>
      </c>
    </row>
    <row r="61" spans="1:7" ht="15" x14ac:dyDescent="0.25">
      <c r="D61" s="108" t="s">
        <v>141</v>
      </c>
      <c r="E61" s="109"/>
      <c r="F61" s="110"/>
      <c r="G61" s="110"/>
    </row>
    <row r="62" spans="1:7" ht="15" x14ac:dyDescent="0.25">
      <c r="D62" s="111" t="s">
        <v>142</v>
      </c>
      <c r="E62" s="112"/>
      <c r="F62" s="113"/>
      <c r="G62" s="113"/>
    </row>
    <row r="63" spans="1:7" ht="30" x14ac:dyDescent="0.2">
      <c r="D63" s="114" t="s">
        <v>187</v>
      </c>
      <c r="E63" s="109"/>
      <c r="F63" s="110"/>
      <c r="G63" s="110"/>
    </row>
    <row r="64" spans="1:7" ht="15" x14ac:dyDescent="0.25">
      <c r="D64" s="115" t="s">
        <v>188</v>
      </c>
      <c r="E64" s="109"/>
      <c r="F64" s="110"/>
      <c r="G64" s="110"/>
    </row>
    <row r="65" spans="4:7" ht="15" x14ac:dyDescent="0.25">
      <c r="D65" s="111" t="s">
        <v>143</v>
      </c>
      <c r="E65" s="112"/>
      <c r="F65" s="113"/>
      <c r="G65" s="113"/>
    </row>
    <row r="66" spans="4:7" ht="15" x14ac:dyDescent="0.25">
      <c r="D66" s="115" t="s">
        <v>160</v>
      </c>
      <c r="E66" s="109"/>
      <c r="F66" s="110"/>
      <c r="G66" s="110"/>
    </row>
    <row r="67" spans="4:7" ht="15" x14ac:dyDescent="0.25">
      <c r="D67" s="115" t="s">
        <v>161</v>
      </c>
      <c r="E67" s="109"/>
      <c r="F67" s="110"/>
      <c r="G67" s="110"/>
    </row>
    <row r="68" spans="4:7" ht="15" x14ac:dyDescent="0.25">
      <c r="D68" s="111" t="s">
        <v>144</v>
      </c>
      <c r="E68" s="112"/>
      <c r="F68" s="113"/>
      <c r="G68" s="113"/>
    </row>
    <row r="69" spans="4:7" ht="15" x14ac:dyDescent="0.25">
      <c r="D69" s="115" t="s">
        <v>162</v>
      </c>
      <c r="E69" s="109"/>
      <c r="F69" s="110"/>
      <c r="G69" s="110"/>
    </row>
    <row r="70" spans="4:7" ht="15" x14ac:dyDescent="0.2">
      <c r="D70" s="114" t="s">
        <v>163</v>
      </c>
      <c r="E70" s="109"/>
      <c r="F70" s="110"/>
      <c r="G70" s="110"/>
    </row>
    <row r="71" spans="4:7" x14ac:dyDescent="0.2">
      <c r="E71" s="109"/>
      <c r="F71" s="110"/>
      <c r="G71" s="110"/>
    </row>
    <row r="72" spans="4:7" x14ac:dyDescent="0.2">
      <c r="D72" s="3" t="s">
        <v>145</v>
      </c>
      <c r="E72" s="109"/>
      <c r="F72" s="110"/>
      <c r="G72" s="110"/>
    </row>
    <row r="74" spans="4:7" x14ac:dyDescent="0.2">
      <c r="D74" s="1" t="s">
        <v>274</v>
      </c>
    </row>
    <row r="75" spans="4:7" x14ac:dyDescent="0.2">
      <c r="D75" s="1" t="s">
        <v>275</v>
      </c>
    </row>
  </sheetData>
  <mergeCells count="13">
    <mergeCell ref="A1:G1"/>
    <mergeCell ref="A2:G2"/>
    <mergeCell ref="A3:G3"/>
    <mergeCell ref="A4:C4"/>
    <mergeCell ref="E4:G4"/>
    <mergeCell ref="C5:C8"/>
    <mergeCell ref="A5:A8"/>
    <mergeCell ref="B5:B8"/>
    <mergeCell ref="A9:A59"/>
    <mergeCell ref="D5:D7"/>
    <mergeCell ref="E5:E7"/>
    <mergeCell ref="F5:F8"/>
    <mergeCell ref="G5:G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31A8-6792-4166-B28E-746F2E45ED39}">
  <sheetPr>
    <pageSetUpPr fitToPage="1"/>
  </sheetPr>
  <dimension ref="A1:N65"/>
  <sheetViews>
    <sheetView topLeftCell="C32" zoomScaleNormal="100" workbookViewId="0">
      <selection activeCell="D64" sqref="D64:D65"/>
    </sheetView>
  </sheetViews>
  <sheetFormatPr baseColWidth="10" defaultRowHeight="12.75" x14ac:dyDescent="0.2"/>
  <cols>
    <col min="2" max="2" width="15.5703125" bestFit="1" customWidth="1"/>
    <col min="3" max="3" width="14.42578125" customWidth="1"/>
    <col min="4" max="4" width="59.85546875" customWidth="1"/>
    <col min="5" max="8" width="8.85546875" customWidth="1"/>
    <col min="9" max="9" width="8.85546875" style="27" customWidth="1"/>
    <col min="10" max="14" width="8.85546875" customWidth="1"/>
  </cols>
  <sheetData>
    <row r="1" spans="1:14" ht="15.75" x14ac:dyDescent="0.25">
      <c r="A1" s="198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ht="15.75" x14ac:dyDescent="0.25">
      <c r="A2" s="201" t="s">
        <v>102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15" thickBot="1" x14ac:dyDescent="0.25">
      <c r="A3" s="204" t="s">
        <v>98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ht="16.5" thickBot="1" x14ac:dyDescent="0.25">
      <c r="A4" s="207" t="s">
        <v>99</v>
      </c>
      <c r="B4" s="207"/>
      <c r="C4" s="207"/>
      <c r="D4" s="87" t="s">
        <v>100</v>
      </c>
      <c r="E4" s="208" t="s">
        <v>194</v>
      </c>
      <c r="F4" s="208"/>
      <c r="G4" s="208"/>
      <c r="H4" s="208"/>
      <c r="I4" s="208"/>
      <c r="J4" s="208"/>
      <c r="K4" s="208"/>
      <c r="L4" s="208"/>
      <c r="M4" s="208"/>
      <c r="N4" s="208"/>
    </row>
    <row r="5" spans="1:14" x14ac:dyDescent="0.2">
      <c r="A5" s="186" t="s">
        <v>95</v>
      </c>
      <c r="B5" s="188" t="s">
        <v>96</v>
      </c>
      <c r="C5" s="186" t="s">
        <v>27</v>
      </c>
      <c r="D5" s="182" t="s">
        <v>12</v>
      </c>
      <c r="E5" s="182" t="s">
        <v>8</v>
      </c>
      <c r="F5" s="180" t="s">
        <v>5</v>
      </c>
      <c r="G5" s="180" t="s">
        <v>6</v>
      </c>
      <c r="H5" s="180" t="s">
        <v>7</v>
      </c>
      <c r="I5" s="217" t="s">
        <v>28</v>
      </c>
      <c r="J5" s="182" t="s">
        <v>3</v>
      </c>
      <c r="K5" s="195" t="s">
        <v>1</v>
      </c>
      <c r="L5" s="191" t="s">
        <v>0</v>
      </c>
      <c r="M5" s="191"/>
      <c r="N5" s="192"/>
    </row>
    <row r="6" spans="1:14" x14ac:dyDescent="0.2">
      <c r="A6" s="187"/>
      <c r="B6" s="189"/>
      <c r="C6" s="187"/>
      <c r="D6" s="183"/>
      <c r="E6" s="183"/>
      <c r="F6" s="181"/>
      <c r="G6" s="181"/>
      <c r="H6" s="181"/>
      <c r="I6" s="218"/>
      <c r="J6" s="183"/>
      <c r="K6" s="196"/>
      <c r="L6" s="193" t="s">
        <v>4</v>
      </c>
      <c r="M6" s="193"/>
      <c r="N6" s="194"/>
    </row>
    <row r="7" spans="1:14" x14ac:dyDescent="0.2">
      <c r="A7" s="187"/>
      <c r="B7" s="189"/>
      <c r="C7" s="187"/>
      <c r="D7" s="183"/>
      <c r="E7" s="183"/>
      <c r="F7" s="181"/>
      <c r="G7" s="181"/>
      <c r="H7" s="181"/>
      <c r="I7" s="218"/>
      <c r="J7" s="183"/>
      <c r="K7" s="196"/>
      <c r="L7" s="183" t="s">
        <v>9</v>
      </c>
      <c r="M7" s="183" t="s">
        <v>2</v>
      </c>
      <c r="N7" s="197" t="s">
        <v>10</v>
      </c>
    </row>
    <row r="8" spans="1:14" ht="13.5" x14ac:dyDescent="0.2">
      <c r="A8" s="187"/>
      <c r="B8" s="189"/>
      <c r="C8" s="190"/>
      <c r="D8" s="32" t="s">
        <v>105</v>
      </c>
      <c r="E8" s="4"/>
      <c r="F8" s="33"/>
      <c r="G8" s="33"/>
      <c r="H8" s="33"/>
      <c r="I8" s="4"/>
      <c r="J8" s="183"/>
      <c r="K8" s="196"/>
      <c r="L8" s="183"/>
      <c r="M8" s="183"/>
      <c r="N8" s="197"/>
    </row>
    <row r="9" spans="1:14" ht="25.5" x14ac:dyDescent="0.2">
      <c r="A9" s="178" t="s">
        <v>190</v>
      </c>
      <c r="B9" s="64"/>
      <c r="C9" s="65"/>
      <c r="D9" s="28" t="s">
        <v>30</v>
      </c>
      <c r="E9" s="29"/>
      <c r="F9" s="9"/>
      <c r="G9" s="9"/>
      <c r="H9" s="9"/>
      <c r="I9" s="29"/>
      <c r="J9" s="11"/>
      <c r="K9" s="23"/>
      <c r="L9" s="30"/>
      <c r="M9" s="30"/>
      <c r="N9" s="40"/>
    </row>
    <row r="10" spans="1:14" x14ac:dyDescent="0.2">
      <c r="A10" s="178"/>
      <c r="B10" s="64"/>
      <c r="C10" s="65"/>
      <c r="D10" s="13" t="s">
        <v>56</v>
      </c>
      <c r="E10" s="6"/>
      <c r="F10" s="8"/>
      <c r="G10" s="8"/>
      <c r="H10" s="8"/>
      <c r="I10" s="25"/>
      <c r="J10" s="46">
        <f>K10</f>
        <v>6</v>
      </c>
      <c r="K10" s="46">
        <f>K11+K16</f>
        <v>6</v>
      </c>
      <c r="L10" s="18"/>
      <c r="M10" s="18"/>
      <c r="N10" s="41"/>
    </row>
    <row r="11" spans="1:14" x14ac:dyDescent="0.2">
      <c r="A11" s="178"/>
      <c r="B11" s="64"/>
      <c r="C11" s="65"/>
      <c r="D11" s="47" t="s">
        <v>57</v>
      </c>
      <c r="E11" s="6"/>
      <c r="F11" s="8"/>
      <c r="G11" s="8"/>
      <c r="H11" s="8"/>
      <c r="I11" s="25"/>
      <c r="J11" s="30"/>
      <c r="K11" s="48">
        <f>SUM(K12:K15)</f>
        <v>3.6</v>
      </c>
      <c r="L11" s="18"/>
      <c r="M11" s="18"/>
      <c r="N11" s="41"/>
    </row>
    <row r="12" spans="1:14" ht="15" customHeight="1" x14ac:dyDescent="0.2">
      <c r="A12" s="178"/>
      <c r="B12" s="84" t="s">
        <v>107</v>
      </c>
      <c r="C12" s="65"/>
      <c r="D12" s="12" t="s">
        <v>165</v>
      </c>
      <c r="E12" s="6">
        <f>SUM(F12:I12)</f>
        <v>18</v>
      </c>
      <c r="F12" s="8">
        <v>8</v>
      </c>
      <c r="G12" s="8">
        <v>4</v>
      </c>
      <c r="H12" s="8"/>
      <c r="I12" s="25">
        <v>6</v>
      </c>
      <c r="J12" s="18"/>
      <c r="K12" s="22">
        <v>1</v>
      </c>
      <c r="L12" s="5" t="s">
        <v>11</v>
      </c>
      <c r="M12" s="6">
        <v>100</v>
      </c>
      <c r="N12" s="42">
        <v>20</v>
      </c>
    </row>
    <row r="13" spans="1:14" x14ac:dyDescent="0.2">
      <c r="A13" s="178"/>
      <c r="B13" s="84" t="s">
        <v>107</v>
      </c>
      <c r="C13" s="65"/>
      <c r="D13" s="12" t="s">
        <v>146</v>
      </c>
      <c r="E13" s="6">
        <f t="shared" ref="E13:E15" si="0">SUM(F13:I13)</f>
        <v>20</v>
      </c>
      <c r="F13" s="8">
        <v>8</v>
      </c>
      <c r="G13" s="8">
        <v>12</v>
      </c>
      <c r="H13" s="8"/>
      <c r="I13" s="25"/>
      <c r="J13" s="18"/>
      <c r="K13" s="22">
        <v>1</v>
      </c>
      <c r="L13" s="5" t="s">
        <v>11</v>
      </c>
      <c r="M13" s="6">
        <v>100</v>
      </c>
      <c r="N13" s="42">
        <v>20</v>
      </c>
    </row>
    <row r="14" spans="1:14" x14ac:dyDescent="0.2">
      <c r="A14" s="178"/>
      <c r="B14" s="64" t="s">
        <v>108</v>
      </c>
      <c r="C14" s="66"/>
      <c r="D14" s="12" t="s">
        <v>147</v>
      </c>
      <c r="E14" s="6">
        <f t="shared" si="0"/>
        <v>18</v>
      </c>
      <c r="F14" s="8"/>
      <c r="G14" s="8">
        <v>18</v>
      </c>
      <c r="H14" s="8"/>
      <c r="I14" s="25"/>
      <c r="J14" s="18"/>
      <c r="K14" s="22">
        <v>1</v>
      </c>
      <c r="L14" s="5" t="s">
        <v>11</v>
      </c>
      <c r="M14" s="6">
        <v>100</v>
      </c>
      <c r="N14" s="42">
        <v>20</v>
      </c>
    </row>
    <row r="15" spans="1:14" x14ac:dyDescent="0.2">
      <c r="A15" s="178"/>
      <c r="B15" s="64" t="s">
        <v>108</v>
      </c>
      <c r="C15" s="66" t="s">
        <v>91</v>
      </c>
      <c r="D15" s="12" t="s">
        <v>148</v>
      </c>
      <c r="E15" s="6">
        <f t="shared" si="0"/>
        <v>10</v>
      </c>
      <c r="F15" s="54"/>
      <c r="G15" s="8">
        <v>10</v>
      </c>
      <c r="H15" s="8"/>
      <c r="I15" s="25"/>
      <c r="J15" s="18"/>
      <c r="K15" s="22">
        <v>0.6</v>
      </c>
      <c r="L15" s="5" t="s">
        <v>11</v>
      </c>
      <c r="M15" s="6">
        <v>100</v>
      </c>
      <c r="N15" s="42">
        <v>20</v>
      </c>
    </row>
    <row r="16" spans="1:14" x14ac:dyDescent="0.2">
      <c r="A16" s="178"/>
      <c r="B16" s="64"/>
      <c r="C16" s="66"/>
      <c r="D16" s="47" t="s">
        <v>85</v>
      </c>
      <c r="E16" s="6"/>
      <c r="F16" s="54"/>
      <c r="G16" s="8"/>
      <c r="H16" s="8"/>
      <c r="I16" s="25"/>
      <c r="J16" s="18"/>
      <c r="K16" s="48">
        <f>SUM(K17:K20)</f>
        <v>2.4</v>
      </c>
      <c r="L16" s="5"/>
      <c r="M16" s="6"/>
      <c r="N16" s="42"/>
    </row>
    <row r="17" spans="1:14" x14ac:dyDescent="0.2">
      <c r="A17" s="178"/>
      <c r="B17" s="64" t="s">
        <v>108</v>
      </c>
      <c r="C17" s="66" t="s">
        <v>46</v>
      </c>
      <c r="D17" s="12" t="s">
        <v>47</v>
      </c>
      <c r="E17" s="6">
        <f>SUM(F17:I17)</f>
        <v>26</v>
      </c>
      <c r="F17" s="8"/>
      <c r="G17" s="8"/>
      <c r="H17" s="8">
        <v>6</v>
      </c>
      <c r="I17" s="25">
        <v>20</v>
      </c>
      <c r="J17" s="30"/>
      <c r="K17" s="22">
        <v>0.4</v>
      </c>
      <c r="L17" s="5" t="s">
        <v>11</v>
      </c>
      <c r="M17" s="6">
        <v>100</v>
      </c>
      <c r="N17" s="42">
        <v>20</v>
      </c>
    </row>
    <row r="18" spans="1:14" x14ac:dyDescent="0.2">
      <c r="A18" s="178"/>
      <c r="B18" s="64"/>
      <c r="C18" s="66" t="s">
        <v>46</v>
      </c>
      <c r="D18" s="12" t="s">
        <v>49</v>
      </c>
      <c r="E18" s="6"/>
      <c r="F18" s="8"/>
      <c r="G18" s="8"/>
      <c r="H18" s="8"/>
      <c r="I18" s="25"/>
      <c r="J18" s="30"/>
      <c r="K18" s="22">
        <v>1</v>
      </c>
      <c r="L18" s="5" t="s">
        <v>11</v>
      </c>
      <c r="M18" s="6">
        <v>100</v>
      </c>
      <c r="N18" s="42">
        <v>20</v>
      </c>
    </row>
    <row r="19" spans="1:14" x14ac:dyDescent="0.2">
      <c r="A19" s="178"/>
      <c r="B19" s="64"/>
      <c r="C19" s="66"/>
      <c r="D19" s="12" t="s">
        <v>94</v>
      </c>
      <c r="E19" s="6">
        <f>SUM(F19:I19)</f>
        <v>42</v>
      </c>
      <c r="F19" s="54"/>
      <c r="G19" s="8">
        <v>22</v>
      </c>
      <c r="H19" s="8"/>
      <c r="I19" s="25">
        <v>20</v>
      </c>
      <c r="J19" s="18"/>
      <c r="K19" s="22">
        <v>0.5</v>
      </c>
      <c r="L19" s="5" t="s">
        <v>11</v>
      </c>
      <c r="M19" s="6">
        <v>100</v>
      </c>
      <c r="N19" s="42">
        <v>20</v>
      </c>
    </row>
    <row r="20" spans="1:14" x14ac:dyDescent="0.2">
      <c r="A20" s="178"/>
      <c r="B20" s="64"/>
      <c r="C20" s="66"/>
      <c r="D20" s="12" t="s">
        <v>167</v>
      </c>
      <c r="E20" s="6">
        <f t="shared" ref="E20" si="1">SUM(F20:I20)</f>
        <v>72</v>
      </c>
      <c r="F20" s="54"/>
      <c r="G20" s="8">
        <v>22</v>
      </c>
      <c r="H20" s="8"/>
      <c r="I20" s="25">
        <v>50</v>
      </c>
      <c r="J20" s="18"/>
      <c r="K20" s="22">
        <v>0.5</v>
      </c>
      <c r="L20" s="5" t="s">
        <v>11</v>
      </c>
      <c r="M20" s="6">
        <v>100</v>
      </c>
      <c r="N20" s="42">
        <v>20</v>
      </c>
    </row>
    <row r="21" spans="1:14" x14ac:dyDescent="0.2">
      <c r="A21" s="178"/>
      <c r="B21" s="64"/>
      <c r="C21" s="66"/>
      <c r="D21" s="14" t="s">
        <v>29</v>
      </c>
      <c r="E21" s="6"/>
      <c r="F21" s="9"/>
      <c r="G21" s="9"/>
      <c r="H21" s="9"/>
      <c r="I21" s="29"/>
      <c r="J21" s="11"/>
      <c r="K21" s="23"/>
      <c r="L21" s="6"/>
      <c r="M21" s="6"/>
      <c r="N21" s="42"/>
    </row>
    <row r="22" spans="1:14" x14ac:dyDescent="0.2">
      <c r="A22" s="178"/>
      <c r="B22" s="64"/>
      <c r="C22" s="66"/>
      <c r="D22" s="14" t="s">
        <v>67</v>
      </c>
      <c r="E22" s="6"/>
      <c r="F22" s="8"/>
      <c r="G22" s="8"/>
      <c r="H22" s="8"/>
      <c r="I22" s="25"/>
      <c r="J22" s="19">
        <f>K22</f>
        <v>6</v>
      </c>
      <c r="K22" s="24">
        <f>K23+K28</f>
        <v>6</v>
      </c>
      <c r="L22" s="18"/>
      <c r="M22" s="18"/>
      <c r="N22" s="41"/>
    </row>
    <row r="23" spans="1:14" x14ac:dyDescent="0.2">
      <c r="A23" s="178"/>
      <c r="B23" s="64"/>
      <c r="C23" s="66"/>
      <c r="D23" s="47" t="s">
        <v>68</v>
      </c>
      <c r="E23" s="6"/>
      <c r="F23" s="8"/>
      <c r="G23" s="8"/>
      <c r="H23" s="8"/>
      <c r="I23" s="25"/>
      <c r="J23" s="30"/>
      <c r="K23" s="48">
        <f>SUM(K24:K27)</f>
        <v>3.6</v>
      </c>
      <c r="L23" s="18"/>
      <c r="M23" s="18"/>
      <c r="N23" s="41"/>
    </row>
    <row r="24" spans="1:14" ht="15" customHeight="1" x14ac:dyDescent="0.2">
      <c r="A24" s="178"/>
      <c r="B24" s="64" t="s">
        <v>108</v>
      </c>
      <c r="C24" s="66"/>
      <c r="D24" s="12" t="s">
        <v>149</v>
      </c>
      <c r="E24" s="6">
        <f>SUM(F24:I24)</f>
        <v>20</v>
      </c>
      <c r="F24" s="8"/>
      <c r="G24" s="8">
        <v>10</v>
      </c>
      <c r="H24" s="8">
        <v>10</v>
      </c>
      <c r="I24" s="25"/>
      <c r="J24" s="30"/>
      <c r="K24" s="22">
        <v>1</v>
      </c>
      <c r="L24" s="5" t="s">
        <v>11</v>
      </c>
      <c r="M24" s="6">
        <v>100</v>
      </c>
      <c r="N24" s="42">
        <v>20</v>
      </c>
    </row>
    <row r="25" spans="1:14" x14ac:dyDescent="0.2">
      <c r="A25" s="178"/>
      <c r="B25" s="64" t="s">
        <v>108</v>
      </c>
      <c r="C25" s="66"/>
      <c r="D25" s="12" t="s">
        <v>150</v>
      </c>
      <c r="E25" s="6">
        <f t="shared" ref="E25:E27" si="2">SUM(F25:I25)</f>
        <v>20</v>
      </c>
      <c r="F25" s="54"/>
      <c r="G25" s="8">
        <v>20</v>
      </c>
      <c r="H25" s="8"/>
      <c r="I25" s="25"/>
      <c r="J25" s="30"/>
      <c r="K25" s="22">
        <v>1</v>
      </c>
      <c r="L25" s="5" t="s">
        <v>11</v>
      </c>
      <c r="M25" s="25">
        <v>100</v>
      </c>
      <c r="N25" s="37">
        <v>20</v>
      </c>
    </row>
    <row r="26" spans="1:14" x14ac:dyDescent="0.2">
      <c r="A26" s="178"/>
      <c r="B26" s="64" t="s">
        <v>108</v>
      </c>
      <c r="C26" s="66"/>
      <c r="D26" s="12" t="s">
        <v>166</v>
      </c>
      <c r="E26" s="6">
        <v>20</v>
      </c>
      <c r="F26" s="54"/>
      <c r="G26" s="25">
        <v>12</v>
      </c>
      <c r="H26" s="8"/>
      <c r="I26" s="25">
        <v>8</v>
      </c>
      <c r="J26" s="30"/>
      <c r="K26" s="22">
        <v>1</v>
      </c>
      <c r="L26" s="5" t="s">
        <v>11</v>
      </c>
      <c r="M26" s="6">
        <v>100</v>
      </c>
      <c r="N26" s="42">
        <v>20</v>
      </c>
    </row>
    <row r="27" spans="1:14" x14ac:dyDescent="0.2">
      <c r="A27" s="178"/>
      <c r="B27" s="64" t="s">
        <v>108</v>
      </c>
      <c r="C27" s="66" t="s">
        <v>91</v>
      </c>
      <c r="D27" s="12" t="s">
        <v>148</v>
      </c>
      <c r="E27" s="6">
        <f t="shared" si="2"/>
        <v>10</v>
      </c>
      <c r="F27" s="54"/>
      <c r="G27" s="8">
        <v>10</v>
      </c>
      <c r="H27" s="8"/>
      <c r="I27" s="25"/>
      <c r="J27" s="18"/>
      <c r="K27" s="22">
        <v>0.6</v>
      </c>
      <c r="L27" s="5" t="s">
        <v>11</v>
      </c>
      <c r="M27" s="6">
        <v>100</v>
      </c>
      <c r="N27" s="42">
        <v>20</v>
      </c>
    </row>
    <row r="28" spans="1:14" x14ac:dyDescent="0.2">
      <c r="A28" s="178"/>
      <c r="B28" s="64"/>
      <c r="C28" s="66"/>
      <c r="D28" s="47" t="s">
        <v>86</v>
      </c>
      <c r="E28" s="6"/>
      <c r="F28" s="54"/>
      <c r="G28" s="8"/>
      <c r="H28" s="8"/>
      <c r="I28" s="25"/>
      <c r="J28" s="18"/>
      <c r="K28" s="48">
        <f>SUM(K29:K32)</f>
        <v>2.4</v>
      </c>
      <c r="L28" s="5"/>
      <c r="M28" s="6"/>
      <c r="N28" s="42"/>
    </row>
    <row r="29" spans="1:14" x14ac:dyDescent="0.2">
      <c r="A29" s="178"/>
      <c r="B29" s="64" t="s">
        <v>108</v>
      </c>
      <c r="C29" s="66" t="s">
        <v>46</v>
      </c>
      <c r="D29" s="12" t="s">
        <v>47</v>
      </c>
      <c r="E29" s="6">
        <f>SUM(F29:I29)</f>
        <v>26</v>
      </c>
      <c r="F29" s="8"/>
      <c r="G29" s="8"/>
      <c r="H29" s="8">
        <v>6</v>
      </c>
      <c r="I29" s="25">
        <v>20</v>
      </c>
      <c r="J29" s="30"/>
      <c r="K29" s="22">
        <v>0.4</v>
      </c>
      <c r="L29" s="5" t="s">
        <v>11</v>
      </c>
      <c r="M29" s="6">
        <v>100</v>
      </c>
      <c r="N29" s="42">
        <v>20</v>
      </c>
    </row>
    <row r="30" spans="1:14" x14ac:dyDescent="0.2">
      <c r="A30" s="178"/>
      <c r="B30" s="64"/>
      <c r="C30" s="66" t="s">
        <v>46</v>
      </c>
      <c r="D30" s="12" t="s">
        <v>49</v>
      </c>
      <c r="E30" s="6"/>
      <c r="F30" s="8"/>
      <c r="G30" s="8"/>
      <c r="H30" s="8"/>
      <c r="I30" s="25"/>
      <c r="J30" s="30"/>
      <c r="K30" s="22">
        <v>1</v>
      </c>
      <c r="L30" s="5" t="s">
        <v>11</v>
      </c>
      <c r="M30" s="6">
        <v>100</v>
      </c>
      <c r="N30" s="42">
        <v>20</v>
      </c>
    </row>
    <row r="31" spans="1:14" x14ac:dyDescent="0.2">
      <c r="A31" s="178"/>
      <c r="B31" s="64"/>
      <c r="C31" s="66"/>
      <c r="D31" s="12" t="s">
        <v>94</v>
      </c>
      <c r="E31" s="6">
        <f>SUM(F31:I31)</f>
        <v>42</v>
      </c>
      <c r="F31" s="54"/>
      <c r="G31" s="8">
        <v>22</v>
      </c>
      <c r="H31" s="8"/>
      <c r="I31" s="25">
        <v>20</v>
      </c>
      <c r="J31" s="18"/>
      <c r="K31" s="22">
        <v>0.5</v>
      </c>
      <c r="L31" s="5" t="s">
        <v>11</v>
      </c>
      <c r="M31" s="6">
        <v>100</v>
      </c>
      <c r="N31" s="42">
        <v>20</v>
      </c>
    </row>
    <row r="32" spans="1:14" x14ac:dyDescent="0.2">
      <c r="A32" s="178"/>
      <c r="B32" s="64"/>
      <c r="C32" s="66"/>
      <c r="D32" s="12" t="s">
        <v>167</v>
      </c>
      <c r="E32" s="6">
        <f t="shared" ref="E32" si="3">SUM(F32:I32)</f>
        <v>72</v>
      </c>
      <c r="F32" s="54"/>
      <c r="G32" s="8">
        <v>22</v>
      </c>
      <c r="H32" s="8"/>
      <c r="I32" s="25">
        <v>50</v>
      </c>
      <c r="J32" s="18"/>
      <c r="K32" s="22">
        <v>0.5</v>
      </c>
      <c r="L32" s="5" t="s">
        <v>11</v>
      </c>
      <c r="M32" s="6">
        <v>100</v>
      </c>
      <c r="N32" s="42">
        <v>20</v>
      </c>
    </row>
    <row r="33" spans="1:14" x14ac:dyDescent="0.2">
      <c r="A33" s="178"/>
      <c r="B33" s="18"/>
      <c r="C33" s="67"/>
      <c r="D33" s="31" t="s">
        <v>36</v>
      </c>
      <c r="E33" s="6"/>
      <c r="F33" s="8"/>
      <c r="G33" s="8"/>
      <c r="H33" s="8"/>
      <c r="I33" s="25"/>
      <c r="J33" s="30"/>
      <c r="K33" s="25"/>
      <c r="L33" s="30"/>
      <c r="M33" s="30"/>
      <c r="N33" s="40"/>
    </row>
    <row r="34" spans="1:14" x14ac:dyDescent="0.2">
      <c r="A34" s="178"/>
      <c r="B34" s="18"/>
      <c r="C34" s="67"/>
      <c r="D34" s="17" t="s">
        <v>69</v>
      </c>
      <c r="E34" s="6"/>
      <c r="F34" s="8"/>
      <c r="G34" s="8"/>
      <c r="H34" s="8"/>
      <c r="I34" s="25"/>
      <c r="J34" s="49">
        <f>K34</f>
        <v>6</v>
      </c>
      <c r="K34" s="50">
        <f>K35+K39</f>
        <v>6</v>
      </c>
      <c r="L34" s="30"/>
      <c r="M34" s="30"/>
      <c r="N34" s="40"/>
    </row>
    <row r="35" spans="1:14" x14ac:dyDescent="0.2">
      <c r="A35" s="178"/>
      <c r="B35" s="18"/>
      <c r="C35" s="67"/>
      <c r="D35" s="47" t="s">
        <v>70</v>
      </c>
      <c r="E35" s="6"/>
      <c r="F35" s="10"/>
      <c r="G35" s="10"/>
      <c r="H35" s="10"/>
      <c r="I35" s="7"/>
      <c r="J35" s="7"/>
      <c r="K35" s="48">
        <f>SUM(K36:K38)</f>
        <v>3.5999999999999996</v>
      </c>
      <c r="L35" s="30"/>
      <c r="M35" s="30"/>
      <c r="N35" s="40"/>
    </row>
    <row r="36" spans="1:14" x14ac:dyDescent="0.2">
      <c r="A36" s="178"/>
      <c r="B36" s="18"/>
      <c r="C36" s="67"/>
      <c r="D36" s="21" t="s">
        <v>151</v>
      </c>
      <c r="E36" s="6">
        <f t="shared" ref="E36:E38" si="4">SUM(F36:I36)</f>
        <v>12</v>
      </c>
      <c r="F36" s="54"/>
      <c r="G36" s="25">
        <v>12</v>
      </c>
      <c r="H36" s="8"/>
      <c r="I36" s="25"/>
      <c r="J36" s="30"/>
      <c r="K36" s="22">
        <v>1.2</v>
      </c>
      <c r="L36" s="5" t="s">
        <v>11</v>
      </c>
      <c r="M36" s="6">
        <v>100</v>
      </c>
      <c r="N36" s="42">
        <v>20</v>
      </c>
    </row>
    <row r="37" spans="1:14" x14ac:dyDescent="0.2">
      <c r="A37" s="178"/>
      <c r="B37" s="18"/>
      <c r="C37" s="67"/>
      <c r="D37" s="21" t="s">
        <v>209</v>
      </c>
      <c r="E37" s="6">
        <f t="shared" si="4"/>
        <v>14</v>
      </c>
      <c r="F37" s="8"/>
      <c r="G37" s="6">
        <v>14</v>
      </c>
      <c r="H37" s="8"/>
      <c r="I37" s="25"/>
      <c r="J37" s="30"/>
      <c r="K37" s="22">
        <v>1.2</v>
      </c>
      <c r="L37" s="5" t="s">
        <v>11</v>
      </c>
      <c r="M37" s="6">
        <v>100</v>
      </c>
      <c r="N37" s="42">
        <v>20</v>
      </c>
    </row>
    <row r="38" spans="1:14" x14ac:dyDescent="0.2">
      <c r="A38" s="178"/>
      <c r="B38" s="18"/>
      <c r="C38" s="67"/>
      <c r="D38" s="21" t="s">
        <v>169</v>
      </c>
      <c r="E38" s="6">
        <f t="shared" si="4"/>
        <v>14</v>
      </c>
      <c r="F38" s="54"/>
      <c r="G38" s="25">
        <v>14</v>
      </c>
      <c r="H38" s="8"/>
      <c r="I38" s="25"/>
      <c r="J38" s="30"/>
      <c r="K38" s="22">
        <v>1.2</v>
      </c>
      <c r="L38" s="5" t="s">
        <v>11</v>
      </c>
      <c r="M38" s="6">
        <v>100</v>
      </c>
      <c r="N38" s="42">
        <v>20</v>
      </c>
    </row>
    <row r="39" spans="1:14" x14ac:dyDescent="0.2">
      <c r="A39" s="178"/>
      <c r="B39" s="18"/>
      <c r="C39" s="67"/>
      <c r="D39" s="47" t="s">
        <v>72</v>
      </c>
      <c r="E39" s="6"/>
      <c r="F39" s="8"/>
      <c r="G39" s="6"/>
      <c r="H39" s="8"/>
      <c r="I39" s="25"/>
      <c r="J39" s="30"/>
      <c r="K39" s="48">
        <f>SUM(K40:K42)</f>
        <v>2.4000000000000004</v>
      </c>
      <c r="L39" s="5"/>
      <c r="M39" s="6"/>
      <c r="N39" s="42"/>
    </row>
    <row r="40" spans="1:14" x14ac:dyDescent="0.2">
      <c r="A40" s="178"/>
      <c r="B40" s="18"/>
      <c r="C40" s="66" t="s">
        <v>46</v>
      </c>
      <c r="D40" s="12" t="s">
        <v>47</v>
      </c>
      <c r="E40" s="6">
        <f t="shared" ref="E40" si="5">SUM(F40:I40)</f>
        <v>26</v>
      </c>
      <c r="F40" s="8"/>
      <c r="G40" s="8"/>
      <c r="H40" s="8">
        <v>6</v>
      </c>
      <c r="I40" s="25">
        <v>20</v>
      </c>
      <c r="J40" s="30"/>
      <c r="K40" s="22">
        <v>0.4</v>
      </c>
      <c r="L40" s="5" t="s">
        <v>11</v>
      </c>
      <c r="M40" s="6">
        <v>100</v>
      </c>
      <c r="N40" s="42">
        <v>20</v>
      </c>
    </row>
    <row r="41" spans="1:14" x14ac:dyDescent="0.2">
      <c r="A41" s="178"/>
      <c r="B41" s="18"/>
      <c r="C41" s="66" t="s">
        <v>46</v>
      </c>
      <c r="D41" s="12" t="s">
        <v>49</v>
      </c>
      <c r="E41" s="6"/>
      <c r="F41" s="8"/>
      <c r="G41" s="8"/>
      <c r="H41" s="8"/>
      <c r="I41" s="25"/>
      <c r="K41" s="22">
        <v>0.8</v>
      </c>
      <c r="L41" s="5" t="s">
        <v>11</v>
      </c>
      <c r="M41" s="6">
        <v>100</v>
      </c>
      <c r="N41" s="42">
        <v>20</v>
      </c>
    </row>
    <row r="42" spans="1:14" x14ac:dyDescent="0.2">
      <c r="A42" s="178"/>
      <c r="B42" s="18"/>
      <c r="C42" s="67"/>
      <c r="D42" s="21" t="s">
        <v>94</v>
      </c>
      <c r="E42" s="6">
        <f t="shared" ref="E42" si="6">SUM(F42:I42)</f>
        <v>22</v>
      </c>
      <c r="F42" s="8"/>
      <c r="G42" s="25">
        <v>22</v>
      </c>
      <c r="H42" s="8"/>
      <c r="I42" s="25"/>
      <c r="J42" s="30"/>
      <c r="K42" s="22">
        <v>1.2</v>
      </c>
      <c r="L42" s="5" t="s">
        <v>11</v>
      </c>
      <c r="M42" s="6">
        <v>100</v>
      </c>
      <c r="N42" s="42">
        <v>20</v>
      </c>
    </row>
    <row r="43" spans="1:14" x14ac:dyDescent="0.2">
      <c r="A43" s="178"/>
      <c r="B43" s="18"/>
      <c r="C43" s="67"/>
      <c r="D43" s="20" t="s">
        <v>38</v>
      </c>
      <c r="E43" s="6"/>
      <c r="F43" s="9"/>
      <c r="G43" s="9"/>
      <c r="H43" s="9"/>
      <c r="I43" s="11"/>
      <c r="J43" s="15"/>
      <c r="K43" s="25"/>
      <c r="L43" s="30"/>
      <c r="M43" s="30"/>
      <c r="N43" s="2"/>
    </row>
    <row r="44" spans="1:14" x14ac:dyDescent="0.2">
      <c r="A44" s="178"/>
      <c r="B44" s="18"/>
      <c r="C44" s="67"/>
      <c r="D44" s="20" t="s">
        <v>73</v>
      </c>
      <c r="E44" s="6"/>
      <c r="F44" s="8"/>
      <c r="G44" s="8"/>
      <c r="H44" s="8"/>
      <c r="I44" s="7"/>
      <c r="J44" s="52">
        <f>K44</f>
        <v>6</v>
      </c>
      <c r="K44" s="53">
        <f>K45+K48</f>
        <v>6</v>
      </c>
      <c r="L44" s="18"/>
      <c r="M44" s="18"/>
      <c r="N44" s="41"/>
    </row>
    <row r="45" spans="1:14" x14ac:dyDescent="0.2">
      <c r="A45" s="178"/>
      <c r="B45" s="18"/>
      <c r="C45" s="67"/>
      <c r="D45" s="47" t="s">
        <v>74</v>
      </c>
      <c r="E45" s="6"/>
      <c r="F45" s="8"/>
      <c r="G45" s="8"/>
      <c r="H45" s="8"/>
      <c r="I45" s="7"/>
      <c r="J45" s="30"/>
      <c r="K45" s="48">
        <f>SUM(K46:K47)</f>
        <v>3.6</v>
      </c>
      <c r="L45" s="18"/>
      <c r="M45" s="18"/>
      <c r="N45" s="41"/>
    </row>
    <row r="46" spans="1:14" ht="14.1" customHeight="1" x14ac:dyDescent="0.2">
      <c r="A46" s="178"/>
      <c r="B46" s="18"/>
      <c r="C46" s="67"/>
      <c r="D46" s="12" t="s">
        <v>170</v>
      </c>
      <c r="E46" s="6">
        <v>14</v>
      </c>
      <c r="F46" s="8"/>
      <c r="G46" s="8">
        <v>14</v>
      </c>
      <c r="H46" s="8"/>
      <c r="I46" s="7"/>
      <c r="J46" s="30"/>
      <c r="K46" s="22">
        <v>1.8</v>
      </c>
      <c r="L46" s="5" t="s">
        <v>11</v>
      </c>
      <c r="M46" s="6">
        <v>100</v>
      </c>
      <c r="N46" s="42">
        <v>20</v>
      </c>
    </row>
    <row r="47" spans="1:14" x14ac:dyDescent="0.2">
      <c r="A47" s="178"/>
      <c r="B47" s="18"/>
      <c r="C47" s="67"/>
      <c r="D47" s="21" t="s">
        <v>171</v>
      </c>
      <c r="E47" s="6">
        <v>12</v>
      </c>
      <c r="F47" s="8"/>
      <c r="G47" s="25">
        <v>12</v>
      </c>
      <c r="H47" s="8"/>
      <c r="I47" s="7"/>
      <c r="J47" s="30"/>
      <c r="K47" s="22">
        <v>1.8</v>
      </c>
      <c r="L47" s="5" t="s">
        <v>11</v>
      </c>
      <c r="M47" s="6">
        <v>100</v>
      </c>
      <c r="N47" s="42">
        <v>20</v>
      </c>
    </row>
    <row r="48" spans="1:14" x14ac:dyDescent="0.2">
      <c r="A48" s="178"/>
      <c r="B48" s="18"/>
      <c r="C48" s="67"/>
      <c r="D48" s="47" t="s">
        <v>75</v>
      </c>
      <c r="E48" s="6"/>
      <c r="F48" s="8"/>
      <c r="G48" s="8"/>
      <c r="H48" s="8"/>
      <c r="I48" s="7"/>
      <c r="J48" s="30"/>
      <c r="K48" s="48">
        <f>SUM(K49:K51)</f>
        <v>2.4000000000000004</v>
      </c>
      <c r="L48" s="5"/>
      <c r="M48" s="6"/>
      <c r="N48" s="42"/>
    </row>
    <row r="49" spans="1:14" x14ac:dyDescent="0.2">
      <c r="A49" s="178"/>
      <c r="B49" s="18"/>
      <c r="C49" s="66" t="s">
        <v>46</v>
      </c>
      <c r="D49" s="12" t="s">
        <v>47</v>
      </c>
      <c r="E49" s="6">
        <f>SUM(F49:I49)</f>
        <v>26</v>
      </c>
      <c r="F49" s="8"/>
      <c r="G49" s="8"/>
      <c r="H49" s="8">
        <v>6</v>
      </c>
      <c r="I49" s="25">
        <v>20</v>
      </c>
      <c r="J49" s="30"/>
      <c r="K49" s="22">
        <v>0.4</v>
      </c>
      <c r="L49" s="5" t="s">
        <v>11</v>
      </c>
      <c r="M49" s="6">
        <v>100</v>
      </c>
      <c r="N49" s="42">
        <v>20</v>
      </c>
    </row>
    <row r="50" spans="1:14" x14ac:dyDescent="0.2">
      <c r="A50" s="178"/>
      <c r="B50" s="18"/>
      <c r="C50" s="66" t="s">
        <v>46</v>
      </c>
      <c r="D50" s="12" t="s">
        <v>49</v>
      </c>
      <c r="E50" s="6"/>
      <c r="F50" s="8"/>
      <c r="G50" s="8"/>
      <c r="H50" s="8"/>
      <c r="I50" s="25"/>
      <c r="K50" s="22">
        <v>0.8</v>
      </c>
      <c r="L50" s="5" t="s">
        <v>11</v>
      </c>
      <c r="M50" s="6">
        <v>100</v>
      </c>
      <c r="N50" s="42">
        <v>20</v>
      </c>
    </row>
    <row r="51" spans="1:14" x14ac:dyDescent="0.2">
      <c r="A51" s="178"/>
      <c r="B51" s="18"/>
      <c r="C51" s="67"/>
      <c r="D51" s="12" t="s">
        <v>167</v>
      </c>
      <c r="E51" s="6">
        <v>72</v>
      </c>
      <c r="F51" s="8"/>
      <c r="G51" s="8">
        <v>22</v>
      </c>
      <c r="H51" s="8"/>
      <c r="I51" s="7">
        <v>50</v>
      </c>
      <c r="J51" s="30"/>
      <c r="K51" s="22">
        <v>1.2</v>
      </c>
      <c r="L51" s="5" t="s">
        <v>11</v>
      </c>
      <c r="M51" s="6">
        <v>100</v>
      </c>
      <c r="N51" s="42">
        <v>20</v>
      </c>
    </row>
    <row r="52" spans="1:14" x14ac:dyDescent="0.2">
      <c r="A52" s="178"/>
      <c r="B52" s="18"/>
      <c r="C52" s="67"/>
      <c r="D52" s="55" t="s">
        <v>59</v>
      </c>
      <c r="E52" s="25"/>
      <c r="F52" s="9"/>
      <c r="G52" s="9"/>
      <c r="H52" s="9"/>
      <c r="I52" s="7"/>
      <c r="J52" s="11"/>
      <c r="K52" s="15"/>
      <c r="L52" s="5"/>
      <c r="M52" s="25"/>
      <c r="N52" s="37"/>
    </row>
    <row r="53" spans="1:14" x14ac:dyDescent="0.2">
      <c r="A53" s="178"/>
      <c r="B53" s="18"/>
      <c r="C53" s="67"/>
      <c r="D53" s="55" t="s">
        <v>76</v>
      </c>
      <c r="E53" s="25"/>
      <c r="F53" s="8"/>
      <c r="G53" s="8"/>
      <c r="H53" s="8"/>
      <c r="I53" s="7"/>
      <c r="J53" s="56">
        <f>K53</f>
        <v>6</v>
      </c>
      <c r="K53" s="57">
        <f>K54+K58</f>
        <v>6</v>
      </c>
      <c r="L53" s="5"/>
      <c r="M53" s="25"/>
      <c r="N53" s="37"/>
    </row>
    <row r="54" spans="1:14" x14ac:dyDescent="0.2">
      <c r="A54" s="178"/>
      <c r="B54" s="18"/>
      <c r="C54" s="67"/>
      <c r="D54" s="47" t="s">
        <v>79</v>
      </c>
      <c r="E54" s="25"/>
      <c r="F54" s="8"/>
      <c r="G54" s="8"/>
      <c r="H54" s="8"/>
      <c r="I54" s="7"/>
      <c r="J54" s="30"/>
      <c r="K54" s="48">
        <f>SUM(K55:K57)</f>
        <v>3.5999999999999996</v>
      </c>
      <c r="L54" s="5"/>
      <c r="M54" s="25"/>
      <c r="N54" s="37"/>
    </row>
    <row r="55" spans="1:14" ht="25.5" x14ac:dyDescent="0.2">
      <c r="A55" s="178"/>
      <c r="B55" s="18"/>
      <c r="C55" s="67"/>
      <c r="D55" s="12" t="s">
        <v>170</v>
      </c>
      <c r="E55" s="6">
        <v>14</v>
      </c>
      <c r="F55" s="8"/>
      <c r="G55" s="8">
        <v>14</v>
      </c>
      <c r="H55" s="8"/>
      <c r="I55" s="7"/>
      <c r="J55" s="30"/>
      <c r="K55" s="22">
        <v>1</v>
      </c>
      <c r="L55" s="5" t="s">
        <v>11</v>
      </c>
      <c r="M55" s="6">
        <v>100</v>
      </c>
      <c r="N55" s="42">
        <v>20</v>
      </c>
    </row>
    <row r="56" spans="1:14" x14ac:dyDescent="0.2">
      <c r="A56" s="178"/>
      <c r="B56" s="18"/>
      <c r="C56" s="67"/>
      <c r="D56" s="12" t="s">
        <v>172</v>
      </c>
      <c r="E56" s="25">
        <v>12</v>
      </c>
      <c r="F56" s="8"/>
      <c r="G56" s="8">
        <v>12</v>
      </c>
      <c r="H56" s="8"/>
      <c r="I56" s="7"/>
      <c r="J56" s="30"/>
      <c r="K56" s="22">
        <v>1.3</v>
      </c>
      <c r="L56" s="5" t="s">
        <v>11</v>
      </c>
      <c r="M56" s="25">
        <v>100</v>
      </c>
      <c r="N56" s="37">
        <v>20</v>
      </c>
    </row>
    <row r="57" spans="1:14" ht="25.5" x14ac:dyDescent="0.2">
      <c r="A57" s="178"/>
      <c r="B57" s="18"/>
      <c r="C57" s="67"/>
      <c r="D57" s="12" t="s">
        <v>210</v>
      </c>
      <c r="E57" s="25">
        <v>12</v>
      </c>
      <c r="F57" s="8"/>
      <c r="G57" s="25">
        <v>12</v>
      </c>
      <c r="H57" s="8"/>
      <c r="I57" s="7"/>
      <c r="J57" s="30"/>
      <c r="K57" s="22">
        <v>1.3</v>
      </c>
      <c r="L57" s="5" t="s">
        <v>11</v>
      </c>
      <c r="M57" s="25">
        <v>100</v>
      </c>
      <c r="N57" s="37">
        <v>20</v>
      </c>
    </row>
    <row r="58" spans="1:14" x14ac:dyDescent="0.2">
      <c r="A58" s="178"/>
      <c r="B58" s="18"/>
      <c r="C58" s="67"/>
      <c r="D58" s="47" t="s">
        <v>80</v>
      </c>
      <c r="E58" s="6"/>
      <c r="F58" s="8"/>
      <c r="G58" s="6"/>
      <c r="H58" s="8"/>
      <c r="I58" s="25"/>
      <c r="J58" s="30"/>
      <c r="K58" s="48">
        <f>SUM(K59:K62)</f>
        <v>2.4000000000000004</v>
      </c>
      <c r="L58" s="5"/>
      <c r="M58" s="6"/>
      <c r="N58" s="42"/>
    </row>
    <row r="59" spans="1:14" x14ac:dyDescent="0.2">
      <c r="A59" s="178"/>
      <c r="B59" s="18"/>
      <c r="C59" s="66" t="s">
        <v>46</v>
      </c>
      <c r="D59" s="12" t="s">
        <v>47</v>
      </c>
      <c r="E59" s="6">
        <f>SUM(F59:I59)</f>
        <v>26</v>
      </c>
      <c r="F59" s="8"/>
      <c r="G59" s="8"/>
      <c r="H59" s="8">
        <v>6</v>
      </c>
      <c r="I59" s="25">
        <v>20</v>
      </c>
      <c r="J59" s="30"/>
      <c r="K59" s="22">
        <v>0.4</v>
      </c>
      <c r="L59" s="5" t="s">
        <v>11</v>
      </c>
      <c r="M59" s="6">
        <v>100</v>
      </c>
      <c r="N59" s="42">
        <v>20</v>
      </c>
    </row>
    <row r="60" spans="1:14" x14ac:dyDescent="0.2">
      <c r="A60" s="178"/>
      <c r="B60" s="18"/>
      <c r="C60" s="66" t="s">
        <v>46</v>
      </c>
      <c r="D60" s="12" t="s">
        <v>49</v>
      </c>
      <c r="E60" s="6"/>
      <c r="F60" s="8"/>
      <c r="G60" s="8"/>
      <c r="H60" s="8"/>
      <c r="I60" s="25"/>
      <c r="K60" s="22">
        <v>0.8</v>
      </c>
      <c r="L60" s="5" t="s">
        <v>11</v>
      </c>
      <c r="M60" s="6">
        <v>100</v>
      </c>
      <c r="N60" s="42">
        <v>20</v>
      </c>
    </row>
    <row r="61" spans="1:14" x14ac:dyDescent="0.2">
      <c r="A61" s="178"/>
      <c r="B61" s="18"/>
      <c r="C61" s="67"/>
      <c r="D61" s="21" t="s">
        <v>94</v>
      </c>
      <c r="E61" s="6">
        <f>SUM(F61:I61)</f>
        <v>72</v>
      </c>
      <c r="F61" s="8"/>
      <c r="G61" s="8">
        <v>22</v>
      </c>
      <c r="H61" s="8"/>
      <c r="I61" s="7">
        <v>50</v>
      </c>
      <c r="J61" s="30"/>
      <c r="K61" s="22">
        <v>0.5</v>
      </c>
      <c r="L61" s="5" t="s">
        <v>11</v>
      </c>
      <c r="M61" s="6">
        <v>100</v>
      </c>
      <c r="N61" s="42">
        <v>20</v>
      </c>
    </row>
    <row r="62" spans="1:14" ht="13.5" thickBot="1" x14ac:dyDescent="0.25">
      <c r="A62" s="179"/>
      <c r="B62" s="45"/>
      <c r="C62" s="95"/>
      <c r="D62" s="96" t="s">
        <v>167</v>
      </c>
      <c r="E62" s="119">
        <v>72</v>
      </c>
      <c r="F62" s="98"/>
      <c r="G62" s="98">
        <v>22</v>
      </c>
      <c r="H62" s="98"/>
      <c r="I62" s="44">
        <v>50</v>
      </c>
      <c r="J62" s="118"/>
      <c r="K62" s="22">
        <v>0.7</v>
      </c>
    </row>
    <row r="64" spans="1:14" x14ac:dyDescent="0.2">
      <c r="D64" s="1" t="s">
        <v>274</v>
      </c>
      <c r="K64">
        <f>K10+K22+K34+K44+K53</f>
        <v>30</v>
      </c>
    </row>
    <row r="65" spans="4:4" x14ac:dyDescent="0.2">
      <c r="D65" s="1" t="s">
        <v>275</v>
      </c>
    </row>
  </sheetData>
  <mergeCells count="22">
    <mergeCell ref="A1:N1"/>
    <mergeCell ref="A2:N2"/>
    <mergeCell ref="A3:N3"/>
    <mergeCell ref="A4:C4"/>
    <mergeCell ref="E4:N4"/>
    <mergeCell ref="C5:C8"/>
    <mergeCell ref="A5:A8"/>
    <mergeCell ref="B5:B8"/>
    <mergeCell ref="A9:A62"/>
    <mergeCell ref="I5:I7"/>
    <mergeCell ref="D5:D7"/>
    <mergeCell ref="E5:E7"/>
    <mergeCell ref="F5:F7"/>
    <mergeCell ref="G5:G7"/>
    <mergeCell ref="H5:H7"/>
    <mergeCell ref="J5:J8"/>
    <mergeCell ref="K5:K8"/>
    <mergeCell ref="L5:N5"/>
    <mergeCell ref="L6:N6"/>
    <mergeCell ref="L7:L8"/>
    <mergeCell ref="M7:M8"/>
    <mergeCell ref="N7:N8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31B7-02B3-4112-8A76-C8D31DDBCD7D}">
  <sheetPr>
    <pageSetUpPr fitToPage="1"/>
  </sheetPr>
  <dimension ref="A1:N67"/>
  <sheetViews>
    <sheetView topLeftCell="A41" zoomScaleNormal="100" workbookViewId="0">
      <selection activeCell="D66" sqref="D66:D67"/>
    </sheetView>
  </sheetViews>
  <sheetFormatPr baseColWidth="10" defaultRowHeight="12.75" x14ac:dyDescent="0.2"/>
  <cols>
    <col min="2" max="2" width="14.5703125" customWidth="1"/>
    <col min="3" max="3" width="14.42578125" customWidth="1"/>
    <col min="4" max="4" width="59.85546875" customWidth="1"/>
    <col min="5" max="8" width="8.85546875" customWidth="1"/>
    <col min="9" max="9" width="8.85546875" style="27" customWidth="1"/>
    <col min="10" max="14" width="8.85546875" customWidth="1"/>
  </cols>
  <sheetData>
    <row r="1" spans="1:14" ht="15.75" x14ac:dyDescent="0.25">
      <c r="A1" s="198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ht="15.75" x14ac:dyDescent="0.25">
      <c r="A2" s="201" t="s">
        <v>102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14.45" customHeight="1" thickBot="1" x14ac:dyDescent="0.25">
      <c r="A3" s="204" t="s">
        <v>98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ht="16.5" thickBot="1" x14ac:dyDescent="0.25">
      <c r="A4" s="207" t="s">
        <v>99</v>
      </c>
      <c r="B4" s="207"/>
      <c r="C4" s="207"/>
      <c r="D4" s="87" t="s">
        <v>109</v>
      </c>
      <c r="E4" s="208" t="s">
        <v>194</v>
      </c>
      <c r="F4" s="208"/>
      <c r="G4" s="208"/>
      <c r="H4" s="208"/>
      <c r="I4" s="208"/>
      <c r="J4" s="208"/>
      <c r="K4" s="208"/>
      <c r="L4" s="208"/>
      <c r="M4" s="208"/>
      <c r="N4" s="208"/>
    </row>
    <row r="5" spans="1:14" x14ac:dyDescent="0.2">
      <c r="A5" s="186" t="s">
        <v>95</v>
      </c>
      <c r="B5" s="188" t="s">
        <v>96</v>
      </c>
      <c r="C5" s="186" t="s">
        <v>97</v>
      </c>
      <c r="D5" s="182" t="s">
        <v>12</v>
      </c>
      <c r="E5" s="182" t="s">
        <v>8</v>
      </c>
      <c r="F5" s="180" t="s">
        <v>5</v>
      </c>
      <c r="G5" s="180" t="s">
        <v>6</v>
      </c>
      <c r="H5" s="180" t="s">
        <v>7</v>
      </c>
      <c r="I5" s="217" t="s">
        <v>28</v>
      </c>
      <c r="J5" s="182" t="s">
        <v>3</v>
      </c>
      <c r="K5" s="195" t="s">
        <v>1</v>
      </c>
      <c r="L5" s="191" t="s">
        <v>0</v>
      </c>
      <c r="M5" s="191"/>
      <c r="N5" s="192"/>
    </row>
    <row r="6" spans="1:14" x14ac:dyDescent="0.2">
      <c r="A6" s="187"/>
      <c r="B6" s="189"/>
      <c r="C6" s="187"/>
      <c r="D6" s="183"/>
      <c r="E6" s="183"/>
      <c r="F6" s="181"/>
      <c r="G6" s="181"/>
      <c r="H6" s="181"/>
      <c r="I6" s="218"/>
      <c r="J6" s="183"/>
      <c r="K6" s="196"/>
      <c r="L6" s="193" t="s">
        <v>4</v>
      </c>
      <c r="M6" s="193"/>
      <c r="N6" s="194"/>
    </row>
    <row r="7" spans="1:14" x14ac:dyDescent="0.2">
      <c r="A7" s="187"/>
      <c r="B7" s="189"/>
      <c r="C7" s="187"/>
      <c r="D7" s="183"/>
      <c r="E7" s="183"/>
      <c r="F7" s="181"/>
      <c r="G7" s="181"/>
      <c r="H7" s="181"/>
      <c r="I7" s="218"/>
      <c r="J7" s="183"/>
      <c r="K7" s="196"/>
      <c r="L7" s="183" t="s">
        <v>9</v>
      </c>
      <c r="M7" s="183" t="s">
        <v>2</v>
      </c>
      <c r="N7" s="197" t="s">
        <v>10</v>
      </c>
    </row>
    <row r="8" spans="1:14" ht="13.5" x14ac:dyDescent="0.2">
      <c r="A8" s="187"/>
      <c r="B8" s="189"/>
      <c r="C8" s="190"/>
      <c r="D8" s="32" t="s">
        <v>105</v>
      </c>
      <c r="E8" s="4"/>
      <c r="F8" s="33"/>
      <c r="G8" s="33"/>
      <c r="H8" s="33"/>
      <c r="I8" s="4"/>
      <c r="J8" s="183"/>
      <c r="K8" s="196"/>
      <c r="L8" s="183"/>
      <c r="M8" s="183"/>
      <c r="N8" s="197"/>
    </row>
    <row r="9" spans="1:14" ht="25.5" x14ac:dyDescent="0.2">
      <c r="A9" s="178" t="s">
        <v>190</v>
      </c>
      <c r="B9" s="64"/>
      <c r="C9" s="39"/>
      <c r="D9" s="28" t="s">
        <v>30</v>
      </c>
      <c r="E9" s="29"/>
      <c r="F9" s="9"/>
      <c r="G9" s="9"/>
      <c r="H9" s="9"/>
      <c r="I9" s="29"/>
      <c r="J9" s="11"/>
      <c r="K9" s="23"/>
      <c r="L9" s="30"/>
      <c r="M9" s="30"/>
      <c r="N9" s="40"/>
    </row>
    <row r="10" spans="1:14" x14ac:dyDescent="0.2">
      <c r="A10" s="178"/>
      <c r="B10" s="64"/>
      <c r="C10" s="39"/>
      <c r="D10" s="13" t="s">
        <v>56</v>
      </c>
      <c r="E10" s="6"/>
      <c r="F10" s="8"/>
      <c r="G10" s="8"/>
      <c r="H10" s="8"/>
      <c r="I10" s="25"/>
      <c r="J10" s="46">
        <f>K10</f>
        <v>6</v>
      </c>
      <c r="K10" s="46">
        <f>K11+K15</f>
        <v>6</v>
      </c>
      <c r="L10" s="18"/>
      <c r="M10" s="18"/>
      <c r="N10" s="41"/>
    </row>
    <row r="11" spans="1:14" x14ac:dyDescent="0.2">
      <c r="A11" s="178"/>
      <c r="B11" s="64"/>
      <c r="C11" s="39"/>
      <c r="D11" s="47" t="s">
        <v>57</v>
      </c>
      <c r="E11" s="6"/>
      <c r="F11" s="8"/>
      <c r="G11" s="8"/>
      <c r="H11" s="8"/>
      <c r="I11" s="25"/>
      <c r="J11" s="30"/>
      <c r="K11" s="48">
        <f>SUM(K12:K14)</f>
        <v>3.5999999999999996</v>
      </c>
      <c r="L11" s="18"/>
      <c r="M11" s="18"/>
      <c r="N11" s="41"/>
    </row>
    <row r="12" spans="1:14" x14ac:dyDescent="0.2">
      <c r="A12" s="178"/>
      <c r="B12" s="64" t="s">
        <v>107</v>
      </c>
      <c r="C12" s="39"/>
      <c r="D12" s="12" t="s">
        <v>176</v>
      </c>
      <c r="E12" s="6">
        <f>SUM(F12:I12)</f>
        <v>18</v>
      </c>
      <c r="F12" s="8">
        <v>8</v>
      </c>
      <c r="G12" s="8">
        <v>4</v>
      </c>
      <c r="H12" s="8"/>
      <c r="I12" s="25">
        <v>6</v>
      </c>
      <c r="J12" s="18"/>
      <c r="K12" s="22">
        <v>1.2</v>
      </c>
      <c r="L12" s="5" t="s">
        <v>11</v>
      </c>
      <c r="M12" s="6">
        <v>100</v>
      </c>
      <c r="N12" s="42">
        <v>20</v>
      </c>
    </row>
    <row r="13" spans="1:14" x14ac:dyDescent="0.2">
      <c r="A13" s="178"/>
      <c r="B13" s="64" t="s">
        <v>107</v>
      </c>
      <c r="C13" s="39"/>
      <c r="D13" s="12" t="s">
        <v>146</v>
      </c>
      <c r="E13" s="6">
        <f t="shared" ref="E13:E14" si="0">SUM(F13:I13)</f>
        <v>18</v>
      </c>
      <c r="F13" s="54">
        <v>8</v>
      </c>
      <c r="G13" s="54">
        <v>10</v>
      </c>
      <c r="H13" s="8"/>
      <c r="I13" s="25"/>
      <c r="J13" s="18"/>
      <c r="K13" s="22">
        <v>1.2</v>
      </c>
      <c r="L13" s="5" t="s">
        <v>11</v>
      </c>
      <c r="M13" s="6">
        <v>100</v>
      </c>
      <c r="N13" s="42">
        <v>20</v>
      </c>
    </row>
    <row r="14" spans="1:14" x14ac:dyDescent="0.2">
      <c r="A14" s="178"/>
      <c r="B14" s="64" t="s">
        <v>108</v>
      </c>
      <c r="C14" s="38"/>
      <c r="D14" s="12" t="s">
        <v>147</v>
      </c>
      <c r="E14" s="6">
        <f t="shared" si="0"/>
        <v>18</v>
      </c>
      <c r="F14" s="8"/>
      <c r="G14" s="8">
        <v>18</v>
      </c>
      <c r="H14" s="8"/>
      <c r="I14" s="25"/>
      <c r="J14" s="18"/>
      <c r="K14" s="22">
        <v>1.2</v>
      </c>
      <c r="L14" s="5" t="s">
        <v>11</v>
      </c>
      <c r="M14" s="6">
        <v>100</v>
      </c>
      <c r="N14" s="42">
        <v>20</v>
      </c>
    </row>
    <row r="15" spans="1:14" x14ac:dyDescent="0.2">
      <c r="A15" s="178"/>
      <c r="B15" s="64" t="s">
        <v>108</v>
      </c>
      <c r="C15" s="38"/>
      <c r="D15" s="47" t="s">
        <v>85</v>
      </c>
      <c r="E15" s="6"/>
      <c r="F15" s="54"/>
      <c r="G15" s="8"/>
      <c r="H15" s="8"/>
      <c r="I15" s="25"/>
      <c r="J15" s="18"/>
      <c r="K15" s="48">
        <f>SUM(K16:K19)</f>
        <v>2.4</v>
      </c>
      <c r="L15" s="5"/>
      <c r="M15" s="6"/>
      <c r="N15" s="42"/>
    </row>
    <row r="16" spans="1:14" x14ac:dyDescent="0.2">
      <c r="A16" s="178"/>
      <c r="B16" s="64"/>
      <c r="C16" s="38" t="s">
        <v>46</v>
      </c>
      <c r="D16" s="12" t="s">
        <v>47</v>
      </c>
      <c r="E16" s="6">
        <f>SUM(F16:I16)</f>
        <v>20</v>
      </c>
      <c r="F16" s="8"/>
      <c r="G16" s="8"/>
      <c r="H16" s="8">
        <v>6</v>
      </c>
      <c r="I16" s="25">
        <v>14</v>
      </c>
      <c r="J16" s="30"/>
      <c r="K16" s="22">
        <v>0.4</v>
      </c>
      <c r="L16" s="5" t="s">
        <v>11</v>
      </c>
      <c r="M16" s="6">
        <v>100</v>
      </c>
      <c r="N16" s="42">
        <v>20</v>
      </c>
    </row>
    <row r="17" spans="1:14" x14ac:dyDescent="0.2">
      <c r="A17" s="178"/>
      <c r="B17" s="64" t="s">
        <v>108</v>
      </c>
      <c r="C17" s="38" t="s">
        <v>46</v>
      </c>
      <c r="D17" s="123" t="s">
        <v>211</v>
      </c>
      <c r="E17" s="6"/>
      <c r="F17" s="8"/>
      <c r="G17" s="8"/>
      <c r="H17" s="8"/>
      <c r="I17" s="25"/>
      <c r="J17" s="30"/>
      <c r="K17" s="22">
        <v>1</v>
      </c>
      <c r="L17" s="5" t="s">
        <v>11</v>
      </c>
      <c r="M17" s="6">
        <v>100</v>
      </c>
      <c r="N17" s="42">
        <v>20</v>
      </c>
    </row>
    <row r="18" spans="1:14" x14ac:dyDescent="0.2">
      <c r="A18" s="178"/>
      <c r="B18" s="64"/>
      <c r="C18" s="38"/>
      <c r="D18" s="12" t="s">
        <v>94</v>
      </c>
      <c r="E18" s="6">
        <f>SUM(F18:I18)</f>
        <v>32</v>
      </c>
      <c r="F18" s="54"/>
      <c r="G18" s="8">
        <v>18</v>
      </c>
      <c r="H18" s="8"/>
      <c r="I18" s="25">
        <v>14</v>
      </c>
      <c r="J18" s="18"/>
      <c r="K18" s="22">
        <v>0.5</v>
      </c>
      <c r="L18" s="5" t="s">
        <v>11</v>
      </c>
      <c r="M18" s="6">
        <v>100</v>
      </c>
      <c r="N18" s="42">
        <v>20</v>
      </c>
    </row>
    <row r="19" spans="1:14" x14ac:dyDescent="0.2">
      <c r="A19" s="178"/>
      <c r="B19" s="64"/>
      <c r="C19" s="38"/>
      <c r="D19" s="12" t="s">
        <v>167</v>
      </c>
      <c r="E19" s="6">
        <f t="shared" ref="E19" si="1">SUM(F19:I19)</f>
        <v>48</v>
      </c>
      <c r="F19" s="54"/>
      <c r="G19" s="8">
        <v>8</v>
      </c>
      <c r="H19" s="8"/>
      <c r="I19" s="25">
        <v>40</v>
      </c>
      <c r="J19" s="18"/>
      <c r="K19" s="22">
        <v>0.5</v>
      </c>
      <c r="L19" s="5" t="s">
        <v>11</v>
      </c>
      <c r="M19" s="6">
        <v>100</v>
      </c>
      <c r="N19" s="42">
        <v>20</v>
      </c>
    </row>
    <row r="20" spans="1:14" x14ac:dyDescent="0.2">
      <c r="A20" s="178"/>
      <c r="B20" s="64"/>
      <c r="C20" s="38"/>
      <c r="D20" s="14" t="s">
        <v>29</v>
      </c>
      <c r="E20" s="6"/>
      <c r="F20" s="9"/>
      <c r="G20" s="9"/>
      <c r="H20" s="9"/>
      <c r="I20" s="29"/>
      <c r="J20" s="11"/>
      <c r="K20" s="23"/>
      <c r="L20" s="6"/>
      <c r="M20" s="6"/>
      <c r="N20" s="42"/>
    </row>
    <row r="21" spans="1:14" x14ac:dyDescent="0.2">
      <c r="A21" s="178"/>
      <c r="B21" s="64"/>
      <c r="C21" s="38"/>
      <c r="D21" s="14" t="s">
        <v>67</v>
      </c>
      <c r="E21" s="6"/>
      <c r="F21" s="8"/>
      <c r="G21" s="8"/>
      <c r="H21" s="8"/>
      <c r="I21" s="25"/>
      <c r="J21" s="19">
        <f>K21</f>
        <v>6</v>
      </c>
      <c r="K21" s="24">
        <f>K22+K28</f>
        <v>6</v>
      </c>
      <c r="L21" s="18"/>
      <c r="M21" s="18"/>
      <c r="N21" s="41"/>
    </row>
    <row r="22" spans="1:14" x14ac:dyDescent="0.2">
      <c r="A22" s="178"/>
      <c r="B22" s="64"/>
      <c r="C22" s="38"/>
      <c r="D22" s="47" t="s">
        <v>68</v>
      </c>
      <c r="E22" s="6"/>
      <c r="F22" s="8"/>
      <c r="G22" s="8"/>
      <c r="H22" s="8"/>
      <c r="I22" s="25"/>
      <c r="J22" s="30"/>
      <c r="K22" s="48">
        <f>SUM(K23:K27)</f>
        <v>3.5999999999999996</v>
      </c>
      <c r="L22" s="18"/>
      <c r="M22" s="18"/>
      <c r="N22" s="41"/>
    </row>
    <row r="23" spans="1:14" x14ac:dyDescent="0.2">
      <c r="A23" s="178"/>
      <c r="B23" s="64"/>
      <c r="C23" s="38"/>
      <c r="D23" s="12" t="s">
        <v>149</v>
      </c>
      <c r="E23" s="6">
        <f>SUM(F23:I23)</f>
        <v>20</v>
      </c>
      <c r="F23" s="8"/>
      <c r="G23" s="8">
        <v>10</v>
      </c>
      <c r="H23" s="8">
        <v>10</v>
      </c>
      <c r="I23" s="25"/>
      <c r="J23" s="30"/>
      <c r="K23" s="125">
        <v>1.5</v>
      </c>
      <c r="L23" s="5" t="s">
        <v>11</v>
      </c>
      <c r="M23" s="6">
        <v>100</v>
      </c>
      <c r="N23" s="42">
        <v>20</v>
      </c>
    </row>
    <row r="24" spans="1:14" x14ac:dyDescent="0.2">
      <c r="A24" s="178"/>
      <c r="B24" s="64" t="s">
        <v>108</v>
      </c>
      <c r="C24" s="38"/>
      <c r="D24" s="128" t="s">
        <v>150</v>
      </c>
      <c r="E24" s="129">
        <f t="shared" ref="E24" si="2">SUM(F24:I24)</f>
        <v>20</v>
      </c>
      <c r="F24" s="130"/>
      <c r="G24" s="130">
        <v>20</v>
      </c>
      <c r="H24" s="8"/>
      <c r="I24" s="25"/>
      <c r="J24" s="30"/>
      <c r="K24" s="134"/>
      <c r="L24" s="5" t="s">
        <v>11</v>
      </c>
      <c r="M24" s="25">
        <v>100</v>
      </c>
      <c r="N24" s="37">
        <v>20</v>
      </c>
    </row>
    <row r="25" spans="1:14" x14ac:dyDescent="0.2">
      <c r="A25" s="178"/>
      <c r="B25" s="64" t="s">
        <v>108</v>
      </c>
      <c r="C25" s="38"/>
      <c r="D25" s="12" t="s">
        <v>166</v>
      </c>
      <c r="E25" s="6">
        <v>20</v>
      </c>
      <c r="F25" s="54"/>
      <c r="G25" s="25">
        <v>10</v>
      </c>
      <c r="H25" s="54"/>
      <c r="I25" s="25"/>
      <c r="J25" s="30"/>
      <c r="K25" s="125">
        <v>1.5</v>
      </c>
      <c r="L25" s="5" t="s">
        <v>11</v>
      </c>
      <c r="M25" s="6">
        <v>100</v>
      </c>
      <c r="N25" s="42">
        <v>20</v>
      </c>
    </row>
    <row r="26" spans="1:14" s="63" customFormat="1" x14ac:dyDescent="0.2">
      <c r="A26" s="178"/>
      <c r="B26" s="127"/>
      <c r="C26" s="135"/>
      <c r="D26" s="123" t="s">
        <v>175</v>
      </c>
      <c r="E26" s="124">
        <v>12</v>
      </c>
      <c r="F26" s="54"/>
      <c r="G26" s="54">
        <v>12</v>
      </c>
      <c r="H26" s="54"/>
      <c r="I26" s="126"/>
      <c r="J26" s="122"/>
      <c r="K26" s="125">
        <v>0.3</v>
      </c>
      <c r="L26" s="136" t="s">
        <v>11</v>
      </c>
      <c r="M26" s="124">
        <v>100</v>
      </c>
      <c r="N26" s="137">
        <v>20</v>
      </c>
    </row>
    <row r="27" spans="1:14" s="63" customFormat="1" x14ac:dyDescent="0.2">
      <c r="A27" s="178"/>
      <c r="B27" s="127"/>
      <c r="C27" s="135"/>
      <c r="D27" s="123" t="s">
        <v>174</v>
      </c>
      <c r="E27" s="124">
        <v>12</v>
      </c>
      <c r="F27" s="54"/>
      <c r="G27" s="124">
        <v>12</v>
      </c>
      <c r="H27" s="54"/>
      <c r="I27" s="126"/>
      <c r="J27" s="122"/>
      <c r="K27" s="125">
        <v>0.3</v>
      </c>
      <c r="L27" s="136" t="s">
        <v>11</v>
      </c>
      <c r="M27" s="124">
        <v>100</v>
      </c>
      <c r="N27" s="137">
        <v>20</v>
      </c>
    </row>
    <row r="28" spans="1:14" x14ac:dyDescent="0.2">
      <c r="A28" s="178"/>
      <c r="B28" s="64" t="s">
        <v>108</v>
      </c>
      <c r="C28" s="38"/>
      <c r="D28" s="47" t="s">
        <v>86</v>
      </c>
      <c r="E28" s="6"/>
      <c r="F28" s="54"/>
      <c r="G28" s="8"/>
      <c r="H28" s="8"/>
      <c r="I28" s="25"/>
      <c r="J28" s="18"/>
      <c r="K28" s="48">
        <f>SUM(K29:K32)</f>
        <v>2.4</v>
      </c>
      <c r="L28" s="5"/>
      <c r="M28" s="6"/>
      <c r="N28" s="42"/>
    </row>
    <row r="29" spans="1:14" x14ac:dyDescent="0.2">
      <c r="A29" s="178"/>
      <c r="B29" s="64" t="s">
        <v>108</v>
      </c>
      <c r="C29" s="38" t="s">
        <v>46</v>
      </c>
      <c r="D29" s="12" t="s">
        <v>47</v>
      </c>
      <c r="E29" s="6">
        <f>SUM(F29:I29)</f>
        <v>26</v>
      </c>
      <c r="F29" s="8"/>
      <c r="G29" s="8"/>
      <c r="H29" s="8">
        <v>6</v>
      </c>
      <c r="I29" s="25">
        <v>20</v>
      </c>
      <c r="J29" s="30"/>
      <c r="K29" s="22">
        <v>0.4</v>
      </c>
      <c r="L29" s="5" t="s">
        <v>11</v>
      </c>
      <c r="M29" s="6">
        <v>100</v>
      </c>
      <c r="N29" s="42">
        <v>20</v>
      </c>
    </row>
    <row r="30" spans="1:14" x14ac:dyDescent="0.2">
      <c r="A30" s="178"/>
      <c r="B30" s="64"/>
      <c r="C30" s="38" t="s">
        <v>46</v>
      </c>
      <c r="D30" s="123" t="s">
        <v>211</v>
      </c>
      <c r="E30" s="6"/>
      <c r="F30" s="8"/>
      <c r="G30" s="8"/>
      <c r="H30" s="8"/>
      <c r="I30" s="25"/>
      <c r="J30" s="30"/>
      <c r="K30" s="22">
        <v>1</v>
      </c>
      <c r="L30" s="5" t="s">
        <v>11</v>
      </c>
      <c r="M30" s="6">
        <v>100</v>
      </c>
      <c r="N30" s="42">
        <v>20</v>
      </c>
    </row>
    <row r="31" spans="1:14" x14ac:dyDescent="0.2">
      <c r="A31" s="178"/>
      <c r="B31" s="64" t="s">
        <v>108</v>
      </c>
      <c r="C31" s="38"/>
      <c r="D31" s="12" t="s">
        <v>94</v>
      </c>
      <c r="E31" s="6">
        <f>SUM(F31:I31)</f>
        <v>32</v>
      </c>
      <c r="F31" s="54"/>
      <c r="G31" s="8">
        <v>18</v>
      </c>
      <c r="H31" s="8"/>
      <c r="I31" s="25">
        <v>14</v>
      </c>
      <c r="J31" s="18"/>
      <c r="K31" s="22">
        <v>0.5</v>
      </c>
      <c r="L31" s="5" t="s">
        <v>11</v>
      </c>
      <c r="M31" s="6">
        <v>100</v>
      </c>
      <c r="N31" s="42">
        <v>20</v>
      </c>
    </row>
    <row r="32" spans="1:14" x14ac:dyDescent="0.2">
      <c r="A32" s="178"/>
      <c r="B32" s="64"/>
      <c r="C32" s="38"/>
      <c r="D32" s="12" t="s">
        <v>167</v>
      </c>
      <c r="E32" s="6">
        <f t="shared" ref="E32" si="3">SUM(F32:I32)</f>
        <v>48</v>
      </c>
      <c r="F32" s="54"/>
      <c r="G32" s="8">
        <v>8</v>
      </c>
      <c r="H32" s="8"/>
      <c r="I32" s="25">
        <v>40</v>
      </c>
      <c r="J32" s="18"/>
      <c r="K32" s="22">
        <v>0.5</v>
      </c>
      <c r="L32" s="5" t="s">
        <v>11</v>
      </c>
      <c r="M32" s="6">
        <v>100</v>
      </c>
      <c r="N32" s="42">
        <v>20</v>
      </c>
    </row>
    <row r="33" spans="1:14" x14ac:dyDescent="0.2">
      <c r="A33" s="178"/>
      <c r="B33" s="64"/>
      <c r="C33" s="43"/>
      <c r="D33" s="31" t="s">
        <v>36</v>
      </c>
      <c r="E33" s="6"/>
      <c r="F33" s="8"/>
      <c r="G33" s="8"/>
      <c r="H33" s="8"/>
      <c r="I33" s="25"/>
      <c r="J33" s="30"/>
      <c r="K33" s="25"/>
      <c r="L33" s="30"/>
      <c r="M33" s="30"/>
      <c r="N33" s="40"/>
    </row>
    <row r="34" spans="1:14" x14ac:dyDescent="0.2">
      <c r="A34" s="178"/>
      <c r="B34" s="64"/>
      <c r="C34" s="43"/>
      <c r="D34" s="17" t="s">
        <v>69</v>
      </c>
      <c r="E34" s="6"/>
      <c r="F34" s="8"/>
      <c r="G34" s="8"/>
      <c r="H34" s="8"/>
      <c r="I34" s="25"/>
      <c r="J34" s="49">
        <f>K34</f>
        <v>6</v>
      </c>
      <c r="K34" s="50">
        <f>K35+K39</f>
        <v>6</v>
      </c>
      <c r="L34" s="30"/>
      <c r="M34" s="30"/>
      <c r="N34" s="40"/>
    </row>
    <row r="35" spans="1:14" x14ac:dyDescent="0.2">
      <c r="A35" s="178"/>
      <c r="B35" s="18"/>
      <c r="C35" s="43"/>
      <c r="D35" s="47" t="s">
        <v>70</v>
      </c>
      <c r="E35" s="6"/>
      <c r="F35" s="10"/>
      <c r="G35" s="10"/>
      <c r="H35" s="10"/>
      <c r="I35" s="7"/>
      <c r="J35" s="7"/>
      <c r="K35" s="48">
        <f>SUM(K36:K38)</f>
        <v>3.5999999999999996</v>
      </c>
      <c r="L35" s="30"/>
      <c r="M35" s="30"/>
      <c r="N35" s="40"/>
    </row>
    <row r="36" spans="1:14" x14ac:dyDescent="0.2">
      <c r="A36" s="178"/>
      <c r="B36" s="18"/>
      <c r="C36" s="43"/>
      <c r="D36" s="21" t="s">
        <v>151</v>
      </c>
      <c r="E36" s="25">
        <v>12</v>
      </c>
      <c r="F36" s="54"/>
      <c r="G36" s="25">
        <v>12</v>
      </c>
      <c r="H36" s="8"/>
      <c r="I36" s="25"/>
      <c r="J36" s="30"/>
      <c r="K36" s="125">
        <v>1.2</v>
      </c>
      <c r="L36" s="5" t="s">
        <v>11</v>
      </c>
      <c r="M36" s="6">
        <v>100</v>
      </c>
      <c r="N36" s="42">
        <v>20</v>
      </c>
    </row>
    <row r="37" spans="1:14" x14ac:dyDescent="0.2">
      <c r="A37" s="178"/>
      <c r="B37" s="18"/>
      <c r="C37" s="43"/>
      <c r="D37" s="21" t="s">
        <v>168</v>
      </c>
      <c r="E37" s="6">
        <v>14</v>
      </c>
      <c r="F37" s="8"/>
      <c r="G37" s="6">
        <v>14</v>
      </c>
      <c r="H37" s="8"/>
      <c r="I37" s="25"/>
      <c r="J37" s="30"/>
      <c r="K37" s="125">
        <v>1.2</v>
      </c>
      <c r="L37" s="5" t="s">
        <v>11</v>
      </c>
      <c r="M37" s="6">
        <v>100</v>
      </c>
      <c r="N37" s="42">
        <v>20</v>
      </c>
    </row>
    <row r="38" spans="1:14" x14ac:dyDescent="0.2">
      <c r="A38" s="178"/>
      <c r="B38" s="18"/>
      <c r="C38" s="43"/>
      <c r="D38" s="21" t="s">
        <v>169</v>
      </c>
      <c r="E38" s="25">
        <v>14</v>
      </c>
      <c r="F38" s="54"/>
      <c r="G38" s="25">
        <v>14</v>
      </c>
      <c r="H38" s="8"/>
      <c r="I38" s="25"/>
      <c r="J38" s="30"/>
      <c r="K38" s="125">
        <v>1.2</v>
      </c>
      <c r="L38" s="5" t="s">
        <v>11</v>
      </c>
      <c r="M38" s="6">
        <v>100</v>
      </c>
      <c r="N38" s="42">
        <v>20</v>
      </c>
    </row>
    <row r="39" spans="1:14" x14ac:dyDescent="0.2">
      <c r="A39" s="178"/>
      <c r="B39" s="18"/>
      <c r="C39" s="43"/>
      <c r="D39" s="47" t="s">
        <v>72</v>
      </c>
      <c r="E39" s="6"/>
      <c r="F39" s="8"/>
      <c r="G39" s="6"/>
      <c r="H39" s="8"/>
      <c r="I39" s="25"/>
      <c r="J39" s="30"/>
      <c r="K39" s="48">
        <f>SUM(K40:K42)</f>
        <v>2.4000000000000004</v>
      </c>
      <c r="L39" s="5"/>
      <c r="M39" s="6"/>
      <c r="N39" s="42"/>
    </row>
    <row r="40" spans="1:14" x14ac:dyDescent="0.2">
      <c r="A40" s="178"/>
      <c r="B40" s="18"/>
      <c r="C40" s="38" t="s">
        <v>46</v>
      </c>
      <c r="D40" s="12" t="s">
        <v>47</v>
      </c>
      <c r="E40" s="6">
        <f>SUM(F40:I40)</f>
        <v>26</v>
      </c>
      <c r="F40" s="8"/>
      <c r="G40" s="8"/>
      <c r="H40" s="8">
        <v>6</v>
      </c>
      <c r="I40" s="25">
        <v>20</v>
      </c>
      <c r="J40" s="30"/>
      <c r="K40" s="125">
        <v>0.4</v>
      </c>
      <c r="L40" s="5" t="s">
        <v>11</v>
      </c>
      <c r="M40" s="6">
        <v>100</v>
      </c>
      <c r="N40" s="42">
        <v>20</v>
      </c>
    </row>
    <row r="41" spans="1:14" x14ac:dyDescent="0.2">
      <c r="A41" s="178"/>
      <c r="B41" s="18"/>
      <c r="C41" s="38" t="s">
        <v>46</v>
      </c>
      <c r="D41" s="123" t="s">
        <v>211</v>
      </c>
      <c r="E41" s="6"/>
      <c r="F41" s="8"/>
      <c r="G41" s="8"/>
      <c r="H41" s="8"/>
      <c r="I41" s="25"/>
      <c r="K41" s="125">
        <v>0.8</v>
      </c>
      <c r="N41" s="121"/>
    </row>
    <row r="42" spans="1:14" x14ac:dyDescent="0.2">
      <c r="A42" s="178"/>
      <c r="B42" s="18"/>
      <c r="C42" s="43"/>
      <c r="D42" s="12" t="s">
        <v>94</v>
      </c>
      <c r="E42" s="6"/>
      <c r="F42" s="8"/>
      <c r="G42" s="6"/>
      <c r="H42" s="8"/>
      <c r="I42" s="25"/>
      <c r="J42" s="30"/>
      <c r="K42" s="125">
        <v>1.2</v>
      </c>
      <c r="L42" s="5" t="s">
        <v>11</v>
      </c>
      <c r="M42" s="6">
        <v>100</v>
      </c>
      <c r="N42" s="42">
        <v>20</v>
      </c>
    </row>
    <row r="43" spans="1:14" x14ac:dyDescent="0.2">
      <c r="A43" s="178"/>
      <c r="B43" s="18"/>
      <c r="C43" s="43"/>
      <c r="D43" s="85" t="s">
        <v>77</v>
      </c>
      <c r="E43" s="6">
        <v>12</v>
      </c>
      <c r="F43" s="8"/>
      <c r="G43" s="6">
        <v>12</v>
      </c>
      <c r="H43" s="8"/>
      <c r="I43" s="25"/>
      <c r="J43" s="30"/>
      <c r="K43" s="22"/>
      <c r="L43" s="5" t="s">
        <v>11</v>
      </c>
      <c r="M43" s="6">
        <v>100</v>
      </c>
      <c r="N43" s="42">
        <v>20</v>
      </c>
    </row>
    <row r="44" spans="1:14" x14ac:dyDescent="0.2">
      <c r="A44" s="178"/>
      <c r="B44" s="18"/>
      <c r="C44" s="43"/>
      <c r="D44" s="86" t="s">
        <v>78</v>
      </c>
      <c r="E44" s="6">
        <f>G44+I44</f>
        <v>20</v>
      </c>
      <c r="F44" s="16"/>
      <c r="G44" s="6">
        <v>6</v>
      </c>
      <c r="H44" s="16"/>
      <c r="I44" s="25">
        <v>14</v>
      </c>
      <c r="J44" s="16"/>
      <c r="K44" s="26"/>
      <c r="L44" s="5" t="s">
        <v>11</v>
      </c>
      <c r="M44" s="6">
        <v>100</v>
      </c>
      <c r="N44" s="42">
        <v>20</v>
      </c>
    </row>
    <row r="45" spans="1:14" x14ac:dyDescent="0.2">
      <c r="A45" s="178"/>
      <c r="B45" s="18"/>
      <c r="C45" s="43"/>
      <c r="D45" s="20" t="s">
        <v>38</v>
      </c>
      <c r="E45" s="6"/>
      <c r="F45" s="9"/>
      <c r="G45" s="9"/>
      <c r="H45" s="9"/>
      <c r="I45" s="11"/>
      <c r="J45" s="15"/>
      <c r="K45" s="25"/>
      <c r="L45" s="30"/>
      <c r="M45" s="30"/>
      <c r="N45" s="2"/>
    </row>
    <row r="46" spans="1:14" x14ac:dyDescent="0.2">
      <c r="A46" s="178"/>
      <c r="B46" s="18"/>
      <c r="C46" s="43"/>
      <c r="D46" s="20" t="s">
        <v>73</v>
      </c>
      <c r="E46" s="6"/>
      <c r="F46" s="8"/>
      <c r="G46" s="8"/>
      <c r="H46" s="8"/>
      <c r="I46" s="7"/>
      <c r="J46" s="52">
        <f>K46</f>
        <v>6</v>
      </c>
      <c r="K46" s="53">
        <f>K47+K50</f>
        <v>6</v>
      </c>
      <c r="L46" s="18"/>
      <c r="M46" s="18"/>
      <c r="N46" s="41"/>
    </row>
    <row r="47" spans="1:14" x14ac:dyDescent="0.2">
      <c r="A47" s="178"/>
      <c r="B47" s="18"/>
      <c r="C47" s="43"/>
      <c r="D47" s="47" t="s">
        <v>74</v>
      </c>
      <c r="E47" s="6"/>
      <c r="F47" s="8"/>
      <c r="G47" s="8"/>
      <c r="H47" s="8"/>
      <c r="I47" s="7"/>
      <c r="J47" s="30"/>
      <c r="K47" s="48">
        <f>SUM(K48:K49)</f>
        <v>3.6</v>
      </c>
      <c r="L47" s="18"/>
      <c r="M47" s="18"/>
      <c r="N47" s="41"/>
    </row>
    <row r="48" spans="1:14" x14ac:dyDescent="0.2">
      <c r="A48" s="178"/>
      <c r="B48" s="18"/>
      <c r="C48" s="43"/>
      <c r="D48" s="12" t="s">
        <v>152</v>
      </c>
      <c r="E48" s="6">
        <v>14</v>
      </c>
      <c r="F48" s="8"/>
      <c r="G48" s="8">
        <v>14</v>
      </c>
      <c r="H48" s="8"/>
      <c r="I48" s="7"/>
      <c r="J48" s="30"/>
      <c r="K48" s="125">
        <v>1.8</v>
      </c>
      <c r="L48" s="5" t="s">
        <v>11</v>
      </c>
      <c r="M48" s="6">
        <v>100</v>
      </c>
      <c r="N48" s="42">
        <v>20</v>
      </c>
    </row>
    <row r="49" spans="1:14" s="63" customFormat="1" x14ac:dyDescent="0.2">
      <c r="A49" s="178"/>
      <c r="B49" s="138" t="s">
        <v>108</v>
      </c>
      <c r="C49" s="139"/>
      <c r="D49" s="123" t="s">
        <v>147</v>
      </c>
      <c r="E49" s="124">
        <f t="shared" ref="E49" si="4">SUM(F49:I49)</f>
        <v>18</v>
      </c>
      <c r="F49" s="54"/>
      <c r="G49" s="54">
        <v>18</v>
      </c>
      <c r="H49" s="54"/>
      <c r="I49" s="124"/>
      <c r="J49" s="127"/>
      <c r="K49" s="125">
        <v>1.8</v>
      </c>
      <c r="L49" s="136" t="s">
        <v>11</v>
      </c>
      <c r="M49" s="124">
        <v>100</v>
      </c>
      <c r="N49" s="137">
        <v>20</v>
      </c>
    </row>
    <row r="50" spans="1:14" x14ac:dyDescent="0.2">
      <c r="A50" s="178"/>
      <c r="B50" s="18"/>
      <c r="C50" s="43"/>
      <c r="D50" s="47" t="s">
        <v>75</v>
      </c>
      <c r="E50" s="6"/>
      <c r="F50" s="8"/>
      <c r="G50" s="8"/>
      <c r="H50" s="8"/>
      <c r="I50" s="7"/>
      <c r="J50" s="30"/>
      <c r="K50" s="48">
        <f>SUM(K51:K53)</f>
        <v>2.4000000000000004</v>
      </c>
      <c r="L50" s="5" t="s">
        <v>11</v>
      </c>
      <c r="M50" s="6">
        <v>100</v>
      </c>
      <c r="N50" s="42">
        <v>20</v>
      </c>
    </row>
    <row r="51" spans="1:14" x14ac:dyDescent="0.2">
      <c r="A51" s="178"/>
      <c r="B51" s="18"/>
      <c r="C51" s="38" t="s">
        <v>46</v>
      </c>
      <c r="D51" s="12" t="s">
        <v>47</v>
      </c>
      <c r="E51" s="6">
        <f>SUM(F51:I51)</f>
        <v>26</v>
      </c>
      <c r="F51" s="8"/>
      <c r="G51" s="8"/>
      <c r="H51" s="8">
        <v>6</v>
      </c>
      <c r="I51" s="25">
        <v>20</v>
      </c>
      <c r="J51" s="30"/>
      <c r="K51" s="125">
        <v>0.4</v>
      </c>
      <c r="L51" s="5" t="s">
        <v>11</v>
      </c>
      <c r="M51" s="6">
        <v>100</v>
      </c>
      <c r="N51" s="42">
        <v>20</v>
      </c>
    </row>
    <row r="52" spans="1:14" x14ac:dyDescent="0.2">
      <c r="A52" s="178"/>
      <c r="B52" s="18"/>
      <c r="C52" s="38" t="s">
        <v>46</v>
      </c>
      <c r="D52" s="123" t="s">
        <v>211</v>
      </c>
      <c r="E52" s="6"/>
      <c r="F52" s="8"/>
      <c r="G52" s="8"/>
      <c r="H52" s="8"/>
      <c r="I52" s="25"/>
      <c r="K52" s="125">
        <v>0.8</v>
      </c>
      <c r="N52" s="121"/>
    </row>
    <row r="53" spans="1:14" x14ac:dyDescent="0.2">
      <c r="A53" s="178"/>
      <c r="B53" s="18"/>
      <c r="C53" s="43"/>
      <c r="D53" s="12" t="s">
        <v>167</v>
      </c>
      <c r="E53" s="6">
        <f>G53+I53</f>
        <v>48</v>
      </c>
      <c r="F53" s="8"/>
      <c r="G53" s="8">
        <v>8</v>
      </c>
      <c r="H53" s="8"/>
      <c r="I53" s="7">
        <v>40</v>
      </c>
      <c r="J53" s="30"/>
      <c r="K53" s="125">
        <v>1.2</v>
      </c>
      <c r="L53" s="5"/>
      <c r="M53" s="6"/>
      <c r="N53" s="42"/>
    </row>
    <row r="54" spans="1:14" x14ac:dyDescent="0.2">
      <c r="A54" s="178"/>
      <c r="B54" s="18"/>
      <c r="C54" s="43"/>
      <c r="D54" s="55" t="s">
        <v>59</v>
      </c>
      <c r="E54" s="25"/>
      <c r="F54" s="9"/>
      <c r="G54" s="9"/>
      <c r="H54" s="9"/>
      <c r="I54" s="7"/>
      <c r="J54" s="11"/>
      <c r="K54" s="15"/>
      <c r="L54" s="5"/>
      <c r="M54" s="25"/>
      <c r="N54" s="37"/>
    </row>
    <row r="55" spans="1:14" x14ac:dyDescent="0.2">
      <c r="A55" s="178"/>
      <c r="B55" s="18"/>
      <c r="C55" s="43"/>
      <c r="D55" s="55" t="s">
        <v>76</v>
      </c>
      <c r="E55" s="25"/>
      <c r="F55" s="8"/>
      <c r="G55" s="8"/>
      <c r="H55" s="8"/>
      <c r="I55" s="7"/>
      <c r="J55" s="56">
        <f>K55</f>
        <v>6</v>
      </c>
      <c r="K55" s="57">
        <f>K56+K60</f>
        <v>6</v>
      </c>
      <c r="L55" s="5"/>
      <c r="M55" s="25"/>
      <c r="N55" s="37"/>
    </row>
    <row r="56" spans="1:14" x14ac:dyDescent="0.2">
      <c r="A56" s="178"/>
      <c r="B56" s="18"/>
      <c r="C56" s="43"/>
      <c r="D56" s="47" t="s">
        <v>79</v>
      </c>
      <c r="E56" s="25"/>
      <c r="F56" s="8"/>
      <c r="G56" s="8"/>
      <c r="H56" s="8"/>
      <c r="I56" s="7"/>
      <c r="J56" s="30"/>
      <c r="K56" s="48">
        <f>SUM(K57:K59)</f>
        <v>3.5999999999999996</v>
      </c>
      <c r="L56" s="5"/>
      <c r="M56" s="25"/>
      <c r="N56" s="37"/>
    </row>
    <row r="57" spans="1:14" x14ac:dyDescent="0.2">
      <c r="A57" s="178"/>
      <c r="B57" s="18"/>
      <c r="C57" s="43"/>
      <c r="D57" s="12" t="s">
        <v>152</v>
      </c>
      <c r="E57" s="6">
        <v>14</v>
      </c>
      <c r="F57" s="8"/>
      <c r="G57" s="8">
        <v>14</v>
      </c>
      <c r="H57" s="8"/>
      <c r="I57" s="7"/>
      <c r="J57" s="30"/>
      <c r="K57" s="22">
        <v>1</v>
      </c>
      <c r="L57" s="5" t="s">
        <v>11</v>
      </c>
      <c r="M57" s="6">
        <v>100</v>
      </c>
      <c r="N57" s="42">
        <v>20</v>
      </c>
    </row>
    <row r="58" spans="1:14" x14ac:dyDescent="0.2">
      <c r="A58" s="178"/>
      <c r="B58" s="18"/>
      <c r="C58" s="43"/>
      <c r="D58" s="12" t="s">
        <v>175</v>
      </c>
      <c r="E58" s="25">
        <v>12</v>
      </c>
      <c r="F58" s="8"/>
      <c r="G58" s="8">
        <v>12</v>
      </c>
      <c r="H58" s="8"/>
      <c r="I58" s="7"/>
      <c r="J58" s="30"/>
      <c r="K58" s="22">
        <v>1.3</v>
      </c>
      <c r="L58" s="5" t="s">
        <v>11</v>
      </c>
      <c r="M58" s="25">
        <v>100</v>
      </c>
      <c r="N58" s="37">
        <v>20</v>
      </c>
    </row>
    <row r="59" spans="1:14" x14ac:dyDescent="0.2">
      <c r="A59" s="178"/>
      <c r="B59" s="18"/>
      <c r="C59" s="43"/>
      <c r="D59" s="12" t="s">
        <v>174</v>
      </c>
      <c r="E59" s="25">
        <v>12</v>
      </c>
      <c r="F59" s="8"/>
      <c r="G59" s="25">
        <v>12</v>
      </c>
      <c r="H59" s="8"/>
      <c r="I59" s="7"/>
      <c r="J59" s="30"/>
      <c r="K59" s="22">
        <v>1.3</v>
      </c>
      <c r="L59" s="5" t="s">
        <v>11</v>
      </c>
      <c r="M59" s="25">
        <v>100</v>
      </c>
      <c r="N59" s="37">
        <v>20</v>
      </c>
    </row>
    <row r="60" spans="1:14" x14ac:dyDescent="0.2">
      <c r="A60" s="178"/>
      <c r="B60" s="18"/>
      <c r="C60" s="43"/>
      <c r="D60" s="47" t="s">
        <v>80</v>
      </c>
      <c r="E60" s="6"/>
      <c r="F60" s="8"/>
      <c r="G60" s="6"/>
      <c r="H60" s="8"/>
      <c r="I60" s="25"/>
      <c r="J60" s="30"/>
      <c r="K60" s="48">
        <f>K61+K62+K63+K64</f>
        <v>2.4</v>
      </c>
      <c r="L60" s="5"/>
      <c r="M60" s="6"/>
      <c r="N60" s="42"/>
    </row>
    <row r="61" spans="1:14" x14ac:dyDescent="0.2">
      <c r="A61" s="178"/>
      <c r="B61" s="18"/>
      <c r="C61" s="38" t="s">
        <v>46</v>
      </c>
      <c r="D61" s="12" t="s">
        <v>47</v>
      </c>
      <c r="E61" s="6">
        <f>SUM(F61:I61)</f>
        <v>26</v>
      </c>
      <c r="F61" s="8"/>
      <c r="G61" s="8"/>
      <c r="H61" s="8">
        <v>6</v>
      </c>
      <c r="I61" s="25">
        <v>20</v>
      </c>
      <c r="J61" s="30"/>
      <c r="K61" s="22">
        <v>0.4</v>
      </c>
      <c r="L61" s="5" t="s">
        <v>11</v>
      </c>
      <c r="M61" s="6">
        <v>100</v>
      </c>
      <c r="N61" s="42">
        <v>20</v>
      </c>
    </row>
    <row r="62" spans="1:14" x14ac:dyDescent="0.2">
      <c r="A62" s="178"/>
      <c r="B62" s="18"/>
      <c r="C62" s="38" t="s">
        <v>46</v>
      </c>
      <c r="D62" s="123" t="s">
        <v>211</v>
      </c>
      <c r="E62" s="6"/>
      <c r="F62" s="8"/>
      <c r="G62" s="8"/>
      <c r="H62" s="8"/>
      <c r="I62" s="25"/>
      <c r="K62" s="22">
        <v>1</v>
      </c>
      <c r="N62" s="121"/>
    </row>
    <row r="63" spans="1:14" x14ac:dyDescent="0.2">
      <c r="A63" s="178"/>
      <c r="B63" s="18"/>
      <c r="C63" s="43"/>
      <c r="D63" s="12" t="s">
        <v>94</v>
      </c>
      <c r="E63" s="6">
        <f>SUM(F63:I63)</f>
        <v>32</v>
      </c>
      <c r="F63" s="54"/>
      <c r="G63" s="8">
        <v>18</v>
      </c>
      <c r="H63" s="8"/>
      <c r="I63" s="25">
        <v>14</v>
      </c>
      <c r="J63" s="30"/>
      <c r="K63" s="22">
        <v>0.5</v>
      </c>
      <c r="L63" s="5" t="s">
        <v>11</v>
      </c>
      <c r="M63" s="6">
        <v>100</v>
      </c>
      <c r="N63" s="42">
        <v>20</v>
      </c>
    </row>
    <row r="64" spans="1:14" ht="13.5" thickBot="1" x14ac:dyDescent="0.25">
      <c r="A64" s="179"/>
      <c r="B64" s="45"/>
      <c r="C64" s="116"/>
      <c r="D64" s="96" t="s">
        <v>167</v>
      </c>
      <c r="E64" s="119">
        <f>G64+I64</f>
        <v>48</v>
      </c>
      <c r="F64" s="98"/>
      <c r="G64" s="98">
        <v>8</v>
      </c>
      <c r="H64" s="98"/>
      <c r="I64" s="44">
        <v>40</v>
      </c>
      <c r="J64" s="118"/>
      <c r="K64" s="100">
        <v>0.5</v>
      </c>
      <c r="L64" s="101"/>
      <c r="M64" s="119"/>
      <c r="N64" s="120"/>
    </row>
    <row r="66" spans="4:4" x14ac:dyDescent="0.2">
      <c r="D66" s="1" t="s">
        <v>274</v>
      </c>
    </row>
    <row r="67" spans="4:4" x14ac:dyDescent="0.2">
      <c r="D67" s="1" t="s">
        <v>275</v>
      </c>
    </row>
  </sheetData>
  <mergeCells count="22">
    <mergeCell ref="E4:N4"/>
    <mergeCell ref="A5:A8"/>
    <mergeCell ref="B5:B8"/>
    <mergeCell ref="A9:A64"/>
    <mergeCell ref="C5:C8"/>
    <mergeCell ref="A4:C4"/>
    <mergeCell ref="A1:N1"/>
    <mergeCell ref="A2:N2"/>
    <mergeCell ref="A3:N3"/>
    <mergeCell ref="I5:I7"/>
    <mergeCell ref="D5:D7"/>
    <mergeCell ref="E5:E7"/>
    <mergeCell ref="F5:F7"/>
    <mergeCell ref="G5:G7"/>
    <mergeCell ref="H5:H7"/>
    <mergeCell ref="J5:J8"/>
    <mergeCell ref="K5:K8"/>
    <mergeCell ref="L5:N5"/>
    <mergeCell ref="L6:N6"/>
    <mergeCell ref="L7:L8"/>
    <mergeCell ref="M7:M8"/>
    <mergeCell ref="N7:N8"/>
  </mergeCells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3333-452C-40A0-82E2-A57066E75810}">
  <dimension ref="A1:N80"/>
  <sheetViews>
    <sheetView topLeftCell="A63" zoomScaleNormal="100" workbookViewId="0">
      <selection activeCell="D79" sqref="D79:D80"/>
    </sheetView>
  </sheetViews>
  <sheetFormatPr baseColWidth="10" defaultRowHeight="12.75" x14ac:dyDescent="0.2"/>
  <cols>
    <col min="2" max="2" width="21.28515625" customWidth="1"/>
    <col min="4" max="4" width="47.5703125" customWidth="1"/>
    <col min="5" max="14" width="5" customWidth="1"/>
  </cols>
  <sheetData>
    <row r="1" spans="1:14" ht="15.75" x14ac:dyDescent="0.25">
      <c r="A1" s="198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ht="15.75" x14ac:dyDescent="0.25">
      <c r="A2" s="201" t="s">
        <v>242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15" thickBot="1" x14ac:dyDescent="0.25">
      <c r="A3" s="204" t="s">
        <v>98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ht="16.5" thickBot="1" x14ac:dyDescent="0.25">
      <c r="A4" s="230" t="s">
        <v>99</v>
      </c>
      <c r="B4" s="230"/>
      <c r="C4" s="230"/>
      <c r="D4" s="87" t="s">
        <v>212</v>
      </c>
      <c r="E4" s="208" t="s">
        <v>194</v>
      </c>
      <c r="F4" s="208"/>
      <c r="G4" s="208"/>
      <c r="H4" s="208"/>
      <c r="I4" s="208"/>
      <c r="J4" s="208"/>
      <c r="K4" s="208"/>
      <c r="L4" s="208"/>
      <c r="M4" s="208"/>
      <c r="N4" s="208"/>
    </row>
    <row r="5" spans="1:14" x14ac:dyDescent="0.2">
      <c r="A5" s="215" t="s">
        <v>95</v>
      </c>
      <c r="B5" s="183" t="s">
        <v>96</v>
      </c>
      <c r="C5" s="183" t="s">
        <v>97</v>
      </c>
      <c r="D5" s="182" t="s">
        <v>12</v>
      </c>
      <c r="E5" s="182" t="s">
        <v>8</v>
      </c>
      <c r="F5" s="180" t="s">
        <v>5</v>
      </c>
      <c r="G5" s="180" t="s">
        <v>6</v>
      </c>
      <c r="H5" s="180" t="s">
        <v>7</v>
      </c>
      <c r="I5" s="184" t="s">
        <v>28</v>
      </c>
      <c r="J5" s="182" t="s">
        <v>3</v>
      </c>
      <c r="K5" s="195" t="s">
        <v>1</v>
      </c>
      <c r="L5" s="191" t="s">
        <v>0</v>
      </c>
      <c r="M5" s="191"/>
      <c r="N5" s="192"/>
    </row>
    <row r="6" spans="1:14" x14ac:dyDescent="0.2">
      <c r="A6" s="215"/>
      <c r="B6" s="183"/>
      <c r="C6" s="183"/>
      <c r="D6" s="183"/>
      <c r="E6" s="183"/>
      <c r="F6" s="181"/>
      <c r="G6" s="181"/>
      <c r="H6" s="181"/>
      <c r="I6" s="185"/>
      <c r="J6" s="183"/>
      <c r="K6" s="196"/>
      <c r="L6" s="193" t="s">
        <v>4</v>
      </c>
      <c r="M6" s="193"/>
      <c r="N6" s="194"/>
    </row>
    <row r="7" spans="1:14" x14ac:dyDescent="0.2">
      <c r="A7" s="215"/>
      <c r="B7" s="183"/>
      <c r="C7" s="183"/>
      <c r="D7" s="183"/>
      <c r="E7" s="183"/>
      <c r="F7" s="181"/>
      <c r="G7" s="181"/>
      <c r="H7" s="181"/>
      <c r="I7" s="185"/>
      <c r="J7" s="183"/>
      <c r="K7" s="196"/>
      <c r="L7" s="183" t="s">
        <v>9</v>
      </c>
      <c r="M7" s="183" t="s">
        <v>2</v>
      </c>
      <c r="N7" s="197" t="s">
        <v>10</v>
      </c>
    </row>
    <row r="8" spans="1:14" ht="13.5" x14ac:dyDescent="0.2">
      <c r="A8" s="215"/>
      <c r="B8" s="183"/>
      <c r="C8" s="183"/>
      <c r="D8" s="89" t="s">
        <v>13</v>
      </c>
      <c r="E8" s="4"/>
      <c r="F8" s="33"/>
      <c r="G8" s="33"/>
      <c r="H8" s="33"/>
      <c r="I8" s="33"/>
      <c r="J8" s="183"/>
      <c r="K8" s="196"/>
      <c r="L8" s="183"/>
      <c r="M8" s="183"/>
      <c r="N8" s="197"/>
    </row>
    <row r="9" spans="1:14" ht="25.5" x14ac:dyDescent="0.2">
      <c r="B9" s="34"/>
      <c r="C9" s="80"/>
      <c r="D9" s="28" t="s">
        <v>30</v>
      </c>
      <c r="E9" s="29"/>
      <c r="F9" s="9"/>
      <c r="G9" s="9"/>
      <c r="H9" s="9"/>
      <c r="I9" s="9"/>
      <c r="J9" s="4"/>
      <c r="K9" s="29"/>
      <c r="L9" s="30"/>
      <c r="M9" s="30"/>
      <c r="N9" s="30"/>
    </row>
    <row r="10" spans="1:14" x14ac:dyDescent="0.2">
      <c r="B10" s="34"/>
      <c r="C10" s="80"/>
      <c r="D10" s="13" t="s">
        <v>213</v>
      </c>
      <c r="E10" s="25"/>
      <c r="F10" s="8"/>
      <c r="G10" s="8"/>
      <c r="H10" s="8"/>
      <c r="I10" s="8"/>
      <c r="J10" s="46">
        <f>K10</f>
        <v>6</v>
      </c>
      <c r="K10" s="46">
        <f>K11+K17</f>
        <v>6</v>
      </c>
      <c r="L10" s="34"/>
      <c r="M10" s="34"/>
      <c r="N10" s="34"/>
    </row>
    <row r="11" spans="1:14" x14ac:dyDescent="0.2">
      <c r="B11" s="34"/>
      <c r="C11" s="80"/>
      <c r="D11" s="47" t="s">
        <v>214</v>
      </c>
      <c r="E11" s="25"/>
      <c r="F11" s="8"/>
      <c r="G11" s="8"/>
      <c r="H11" s="8"/>
      <c r="I11" s="8"/>
      <c r="J11" s="30"/>
      <c r="K11" s="48">
        <f>SUM(K12:K15)</f>
        <v>3.2</v>
      </c>
      <c r="L11" s="34"/>
      <c r="M11" s="34"/>
      <c r="N11" s="34"/>
    </row>
    <row r="12" spans="1:14" ht="25.5" x14ac:dyDescent="0.2">
      <c r="B12" s="84" t="s">
        <v>215</v>
      </c>
      <c r="C12" s="80"/>
      <c r="D12" s="12" t="s">
        <v>216</v>
      </c>
      <c r="E12" s="25">
        <f>SUM(F12:I12)</f>
        <v>18</v>
      </c>
      <c r="F12" s="8">
        <v>18</v>
      </c>
      <c r="G12" s="8"/>
      <c r="H12" s="8"/>
      <c r="I12" s="8"/>
      <c r="J12" s="34"/>
      <c r="K12" s="22">
        <v>1</v>
      </c>
      <c r="L12" s="5" t="s">
        <v>11</v>
      </c>
      <c r="M12" s="25">
        <v>100</v>
      </c>
      <c r="N12" s="25">
        <v>20</v>
      </c>
    </row>
    <row r="13" spans="1:14" ht="25.5" x14ac:dyDescent="0.2">
      <c r="B13" s="84" t="s">
        <v>215</v>
      </c>
      <c r="C13" s="80"/>
      <c r="D13" s="12" t="s">
        <v>217</v>
      </c>
      <c r="E13" s="25">
        <f t="shared" ref="E13:E16" si="0">SUM(F13:I13)</f>
        <v>12</v>
      </c>
      <c r="F13" s="8">
        <v>12</v>
      </c>
      <c r="G13" s="8"/>
      <c r="H13" s="8"/>
      <c r="I13" s="8"/>
      <c r="J13" s="34"/>
      <c r="K13" s="22">
        <v>1</v>
      </c>
      <c r="L13" s="5" t="s">
        <v>11</v>
      </c>
      <c r="M13" s="25">
        <v>100</v>
      </c>
      <c r="N13" s="25">
        <v>20</v>
      </c>
    </row>
    <row r="14" spans="1:14" ht="25.5" x14ac:dyDescent="0.2">
      <c r="B14" s="84" t="s">
        <v>215</v>
      </c>
      <c r="C14" s="81"/>
      <c r="D14" s="12" t="s">
        <v>218</v>
      </c>
      <c r="E14" s="25">
        <f t="shared" si="0"/>
        <v>20</v>
      </c>
      <c r="F14" s="8">
        <v>20</v>
      </c>
      <c r="G14" s="8"/>
      <c r="H14" s="8"/>
      <c r="I14" s="8"/>
      <c r="J14" s="34"/>
      <c r="K14" s="22">
        <v>1</v>
      </c>
      <c r="L14" s="5" t="s">
        <v>11</v>
      </c>
      <c r="M14" s="25">
        <v>100</v>
      </c>
      <c r="N14" s="25">
        <v>20</v>
      </c>
    </row>
    <row r="15" spans="1:14" x14ac:dyDescent="0.2">
      <c r="B15" s="140" t="s">
        <v>219</v>
      </c>
      <c r="C15" s="164" t="s">
        <v>46</v>
      </c>
      <c r="D15" s="160" t="s">
        <v>260</v>
      </c>
      <c r="E15" s="141">
        <f t="shared" si="0"/>
        <v>5</v>
      </c>
      <c r="F15" s="142"/>
      <c r="G15" s="141">
        <v>5</v>
      </c>
      <c r="H15" s="142"/>
      <c r="I15" s="142"/>
      <c r="J15" s="165"/>
      <c r="K15" s="219">
        <v>0.2</v>
      </c>
      <c r="L15" s="222" t="s">
        <v>11</v>
      </c>
      <c r="M15" s="223"/>
      <c r="N15" s="224"/>
    </row>
    <row r="16" spans="1:14" x14ac:dyDescent="0.2">
      <c r="B16" s="64"/>
      <c r="C16" s="146" t="s">
        <v>46</v>
      </c>
      <c r="D16" s="147" t="s">
        <v>265</v>
      </c>
      <c r="E16" s="172">
        <f t="shared" si="0"/>
        <v>11</v>
      </c>
      <c r="F16" s="173"/>
      <c r="G16" s="172">
        <v>11</v>
      </c>
      <c r="H16" s="144"/>
      <c r="I16" s="144"/>
      <c r="J16" s="165"/>
      <c r="K16" s="220"/>
      <c r="L16" s="225"/>
      <c r="M16" s="226"/>
      <c r="N16" s="227"/>
    </row>
    <row r="17" spans="2:14" x14ac:dyDescent="0.2">
      <c r="B17" s="34"/>
      <c r="C17" s="81"/>
      <c r="D17" s="47" t="s">
        <v>220</v>
      </c>
      <c r="E17" s="25"/>
      <c r="F17" s="8"/>
      <c r="G17" s="8"/>
      <c r="H17" s="8"/>
      <c r="I17" s="8"/>
      <c r="J17" s="34"/>
      <c r="K17" s="48">
        <f>K18+K20+K22</f>
        <v>2.8</v>
      </c>
      <c r="L17" s="5"/>
      <c r="M17" s="25"/>
      <c r="N17" s="25"/>
    </row>
    <row r="18" spans="2:14" ht="25.5" x14ac:dyDescent="0.2">
      <c r="B18" s="34"/>
      <c r="C18" s="164" t="s">
        <v>46</v>
      </c>
      <c r="D18" s="160" t="s">
        <v>263</v>
      </c>
      <c r="E18" s="141">
        <f t="shared" ref="E18:E24" si="1">SUM(F18:I18)</f>
        <v>34</v>
      </c>
      <c r="F18" s="161"/>
      <c r="G18" s="161">
        <v>14</v>
      </c>
      <c r="H18" s="161"/>
      <c r="I18" s="161">
        <v>20</v>
      </c>
      <c r="J18" s="7"/>
      <c r="K18" s="228">
        <v>1.4</v>
      </c>
      <c r="L18" s="5" t="s">
        <v>11</v>
      </c>
      <c r="M18" s="25">
        <v>100</v>
      </c>
      <c r="N18" s="25">
        <v>20</v>
      </c>
    </row>
    <row r="19" spans="2:14" ht="25.5" x14ac:dyDescent="0.2">
      <c r="B19" s="34"/>
      <c r="C19" s="146" t="s">
        <v>46</v>
      </c>
      <c r="D19" s="147" t="s">
        <v>266</v>
      </c>
      <c r="E19" s="143">
        <f t="shared" si="1"/>
        <v>108</v>
      </c>
      <c r="F19" s="148"/>
      <c r="G19" s="148">
        <v>48</v>
      </c>
      <c r="H19" s="148"/>
      <c r="I19" s="148">
        <v>60</v>
      </c>
      <c r="J19" s="145"/>
      <c r="K19" s="229"/>
      <c r="L19" s="5" t="s">
        <v>11</v>
      </c>
      <c r="M19" s="25">
        <v>100</v>
      </c>
      <c r="N19" s="25">
        <v>20</v>
      </c>
    </row>
    <row r="20" spans="2:14" x14ac:dyDescent="0.2">
      <c r="B20" s="34"/>
      <c r="C20" s="164" t="s">
        <v>46</v>
      </c>
      <c r="D20" s="160" t="s">
        <v>264</v>
      </c>
      <c r="E20" s="141">
        <f t="shared" si="1"/>
        <v>42</v>
      </c>
      <c r="F20" s="161"/>
      <c r="G20" s="161">
        <v>22</v>
      </c>
      <c r="H20" s="161"/>
      <c r="I20" s="161">
        <v>20</v>
      </c>
      <c r="J20" s="7"/>
      <c r="K20" s="228">
        <v>1.4</v>
      </c>
      <c r="L20" s="5" t="s">
        <v>11</v>
      </c>
      <c r="M20" s="25">
        <v>100</v>
      </c>
      <c r="N20" s="25">
        <v>20</v>
      </c>
    </row>
    <row r="21" spans="2:14" x14ac:dyDescent="0.2">
      <c r="B21" s="34"/>
      <c r="C21" s="146" t="s">
        <v>46</v>
      </c>
      <c r="D21" s="147" t="s">
        <v>267</v>
      </c>
      <c r="E21" s="143">
        <f t="shared" si="1"/>
        <v>96</v>
      </c>
      <c r="F21" s="148"/>
      <c r="G21" s="148">
        <v>36</v>
      </c>
      <c r="H21" s="148"/>
      <c r="I21" s="148">
        <v>60</v>
      </c>
      <c r="J21" s="7"/>
      <c r="K21" s="229"/>
      <c r="L21" s="5" t="s">
        <v>11</v>
      </c>
      <c r="M21" s="25">
        <v>100</v>
      </c>
      <c r="N21" s="25">
        <v>20</v>
      </c>
    </row>
    <row r="22" spans="2:14" x14ac:dyDescent="0.2">
      <c r="B22" s="64" t="s">
        <v>219</v>
      </c>
      <c r="C22" s="164" t="s">
        <v>46</v>
      </c>
      <c r="D22" s="170" t="s">
        <v>261</v>
      </c>
      <c r="E22" s="141">
        <f t="shared" si="1"/>
        <v>16</v>
      </c>
      <c r="F22" s="142"/>
      <c r="G22" s="142">
        <v>6</v>
      </c>
      <c r="H22" s="142"/>
      <c r="I22" s="142">
        <v>10</v>
      </c>
      <c r="J22" s="30"/>
      <c r="K22" s="219">
        <v>0</v>
      </c>
      <c r="L22" s="5" t="s">
        <v>11</v>
      </c>
      <c r="M22" s="25">
        <v>100</v>
      </c>
      <c r="N22" s="25">
        <v>20</v>
      </c>
    </row>
    <row r="23" spans="2:14" x14ac:dyDescent="0.2">
      <c r="B23" s="64"/>
      <c r="C23" s="146" t="s">
        <v>46</v>
      </c>
      <c r="D23" s="171" t="s">
        <v>262</v>
      </c>
      <c r="E23" s="143">
        <f t="shared" si="1"/>
        <v>26</v>
      </c>
      <c r="F23" s="144"/>
      <c r="G23" s="144">
        <v>6</v>
      </c>
      <c r="H23" s="144"/>
      <c r="I23" s="144">
        <v>20</v>
      </c>
      <c r="J23" s="30"/>
      <c r="K23" s="220"/>
      <c r="L23" s="5" t="s">
        <v>11</v>
      </c>
      <c r="M23" s="25">
        <v>100</v>
      </c>
      <c r="N23" s="25">
        <v>20</v>
      </c>
    </row>
    <row r="24" spans="2:14" s="150" customFormat="1" x14ac:dyDescent="0.2">
      <c r="B24" s="151"/>
      <c r="C24" s="164" t="s">
        <v>46</v>
      </c>
      <c r="D24" s="170" t="s">
        <v>272</v>
      </c>
      <c r="E24" s="141">
        <f t="shared" si="1"/>
        <v>30</v>
      </c>
      <c r="F24" s="142"/>
      <c r="G24" s="142"/>
      <c r="H24" s="142"/>
      <c r="I24" s="142">
        <v>30</v>
      </c>
      <c r="J24" s="152"/>
      <c r="K24" s="153"/>
      <c r="L24" s="154"/>
      <c r="M24" s="155"/>
      <c r="N24" s="155"/>
    </row>
    <row r="25" spans="2:14" ht="25.5" x14ac:dyDescent="0.2">
      <c r="B25" s="18"/>
      <c r="C25" s="82"/>
      <c r="D25" s="31" t="s">
        <v>36</v>
      </c>
      <c r="E25" s="6"/>
      <c r="F25" s="8"/>
      <c r="G25" s="8"/>
      <c r="H25" s="8"/>
      <c r="I25" s="25"/>
      <c r="J25" s="30"/>
      <c r="K25" s="25"/>
      <c r="L25" s="18"/>
      <c r="M25" s="18"/>
      <c r="N25" s="18"/>
    </row>
    <row r="26" spans="2:14" x14ac:dyDescent="0.2">
      <c r="B26" s="18"/>
      <c r="C26" s="82"/>
      <c r="D26" s="17" t="s">
        <v>230</v>
      </c>
      <c r="E26" s="6"/>
      <c r="F26" s="8"/>
      <c r="G26" s="8"/>
      <c r="H26" s="8"/>
      <c r="I26" s="25"/>
      <c r="J26" s="49">
        <f>K26</f>
        <v>8</v>
      </c>
      <c r="K26" s="50">
        <f>K27+K37</f>
        <v>8</v>
      </c>
      <c r="L26" s="18"/>
      <c r="M26" s="18"/>
      <c r="N26" s="18"/>
    </row>
    <row r="27" spans="2:14" x14ac:dyDescent="0.2">
      <c r="B27" s="18"/>
      <c r="C27" s="82"/>
      <c r="D27" s="47" t="s">
        <v>221</v>
      </c>
      <c r="E27" s="6"/>
      <c r="F27" s="10"/>
      <c r="G27" s="10"/>
      <c r="H27" s="10"/>
      <c r="I27" s="7"/>
      <c r="J27" s="7"/>
      <c r="K27" s="48">
        <f>SUM(K28:K35)</f>
        <v>4.8</v>
      </c>
      <c r="L27" s="18"/>
      <c r="M27" s="18"/>
      <c r="N27" s="18"/>
    </row>
    <row r="28" spans="2:14" ht="25.5" x14ac:dyDescent="0.2">
      <c r="B28" s="18"/>
      <c r="C28" s="82"/>
      <c r="D28" s="21" t="s">
        <v>223</v>
      </c>
      <c r="E28" s="6">
        <f t="shared" ref="E28:E36" si="2">SUM(F28:I28)</f>
        <v>12</v>
      </c>
      <c r="F28" s="54"/>
      <c r="G28" s="25">
        <v>12</v>
      </c>
      <c r="H28" s="8"/>
      <c r="I28" s="25"/>
      <c r="J28" s="30"/>
      <c r="K28" s="22">
        <v>0.3</v>
      </c>
      <c r="L28" s="5" t="s">
        <v>11</v>
      </c>
      <c r="M28" s="25">
        <v>100</v>
      </c>
      <c r="N28" s="25">
        <v>20</v>
      </c>
    </row>
    <row r="29" spans="2:14" x14ac:dyDescent="0.2">
      <c r="B29" s="18"/>
      <c r="C29" s="82"/>
      <c r="D29" s="21" t="s">
        <v>224</v>
      </c>
      <c r="E29" s="6">
        <f t="shared" si="2"/>
        <v>10</v>
      </c>
      <c r="F29" s="8"/>
      <c r="G29" s="6">
        <v>10</v>
      </c>
      <c r="H29" s="8"/>
      <c r="I29" s="25"/>
      <c r="J29" s="30"/>
      <c r="K29" s="22">
        <v>0.5</v>
      </c>
      <c r="L29" s="5" t="s">
        <v>11</v>
      </c>
      <c r="M29" s="25">
        <v>100</v>
      </c>
      <c r="N29" s="25">
        <v>20</v>
      </c>
    </row>
    <row r="30" spans="2:14" ht="25.5" x14ac:dyDescent="0.2">
      <c r="B30" s="18"/>
      <c r="C30" s="82"/>
      <c r="D30" s="21" t="s">
        <v>225</v>
      </c>
      <c r="E30" s="6">
        <f t="shared" si="2"/>
        <v>14</v>
      </c>
      <c r="F30" s="54"/>
      <c r="G30" s="25">
        <v>14</v>
      </c>
      <c r="H30" s="8"/>
      <c r="I30" s="25"/>
      <c r="J30" s="30"/>
      <c r="K30" s="22">
        <v>1</v>
      </c>
      <c r="L30" s="5" t="s">
        <v>11</v>
      </c>
      <c r="M30" s="25">
        <v>100</v>
      </c>
      <c r="N30" s="25">
        <v>20</v>
      </c>
    </row>
    <row r="31" spans="2:14" x14ac:dyDescent="0.2">
      <c r="B31" s="18"/>
      <c r="C31" s="82"/>
      <c r="D31" s="21" t="s">
        <v>226</v>
      </c>
      <c r="E31" s="6">
        <f t="shared" si="2"/>
        <v>20</v>
      </c>
      <c r="F31" s="54"/>
      <c r="G31" s="25">
        <v>20</v>
      </c>
      <c r="H31" s="8"/>
      <c r="I31" s="25"/>
      <c r="J31" s="30"/>
      <c r="K31" s="22">
        <v>1</v>
      </c>
      <c r="L31" s="5" t="s">
        <v>11</v>
      </c>
      <c r="M31" s="25">
        <v>100</v>
      </c>
      <c r="N31" s="25">
        <v>20</v>
      </c>
    </row>
    <row r="32" spans="2:14" ht="25.5" x14ac:dyDescent="0.2">
      <c r="B32" s="18"/>
      <c r="C32" s="82"/>
      <c r="D32" s="21" t="s">
        <v>227</v>
      </c>
      <c r="E32" s="6">
        <f t="shared" si="2"/>
        <v>12</v>
      </c>
      <c r="F32" s="54"/>
      <c r="G32" s="25">
        <v>12</v>
      </c>
      <c r="H32" s="8"/>
      <c r="I32" s="25"/>
      <c r="J32" s="30"/>
      <c r="K32" s="22">
        <v>1</v>
      </c>
      <c r="L32" s="5" t="s">
        <v>11</v>
      </c>
      <c r="M32" s="25">
        <v>100</v>
      </c>
      <c r="N32" s="25">
        <v>20</v>
      </c>
    </row>
    <row r="33" spans="2:14" ht="25.5" x14ac:dyDescent="0.2">
      <c r="B33" s="18"/>
      <c r="C33" s="82"/>
      <c r="D33" s="21" t="s">
        <v>228</v>
      </c>
      <c r="E33" s="25">
        <f t="shared" si="2"/>
        <v>10</v>
      </c>
      <c r="F33" s="8"/>
      <c r="G33" s="25">
        <v>10</v>
      </c>
      <c r="H33" s="8"/>
      <c r="I33" s="25"/>
      <c r="J33" s="30"/>
      <c r="K33" s="22">
        <v>0.3</v>
      </c>
      <c r="L33" s="5" t="s">
        <v>11</v>
      </c>
      <c r="M33" s="25">
        <v>100</v>
      </c>
      <c r="N33" s="25">
        <v>20</v>
      </c>
    </row>
    <row r="34" spans="2:14" x14ac:dyDescent="0.2">
      <c r="B34" s="18"/>
      <c r="C34" s="82"/>
      <c r="D34" s="21" t="s">
        <v>229</v>
      </c>
      <c r="E34" s="25">
        <f t="shared" si="2"/>
        <v>10</v>
      </c>
      <c r="F34" s="8"/>
      <c r="G34" s="25">
        <v>10</v>
      </c>
      <c r="H34" s="8"/>
      <c r="I34" s="25"/>
      <c r="J34" s="30"/>
      <c r="K34" s="22">
        <v>0.5</v>
      </c>
      <c r="L34" s="5" t="s">
        <v>11</v>
      </c>
      <c r="M34" s="25">
        <v>100</v>
      </c>
      <c r="N34" s="25">
        <v>20</v>
      </c>
    </row>
    <row r="35" spans="2:14" x14ac:dyDescent="0.2">
      <c r="B35" s="18"/>
      <c r="C35" s="164" t="s">
        <v>46</v>
      </c>
      <c r="D35" s="160" t="s">
        <v>260</v>
      </c>
      <c r="E35" s="141">
        <f t="shared" si="2"/>
        <v>5</v>
      </c>
      <c r="F35" s="142"/>
      <c r="G35" s="141">
        <v>5</v>
      </c>
      <c r="H35" s="142"/>
      <c r="I35" s="142"/>
      <c r="J35" s="165"/>
      <c r="K35" s="219">
        <v>0.2</v>
      </c>
      <c r="L35" s="5"/>
      <c r="M35" s="25"/>
      <c r="N35" s="25"/>
    </row>
    <row r="36" spans="2:14" x14ac:dyDescent="0.2">
      <c r="B36" s="18"/>
      <c r="C36" s="146" t="s">
        <v>46</v>
      </c>
      <c r="D36" s="147" t="s">
        <v>265</v>
      </c>
      <c r="E36" s="172">
        <f t="shared" si="2"/>
        <v>11</v>
      </c>
      <c r="F36" s="173"/>
      <c r="G36" s="172">
        <v>11</v>
      </c>
      <c r="H36" s="144"/>
      <c r="I36" s="144"/>
      <c r="J36" s="165"/>
      <c r="K36" s="220"/>
      <c r="L36" s="5" t="s">
        <v>11</v>
      </c>
      <c r="M36" s="25">
        <v>100</v>
      </c>
      <c r="N36" s="25">
        <v>20</v>
      </c>
    </row>
    <row r="37" spans="2:14" x14ac:dyDescent="0.2">
      <c r="B37" s="18"/>
      <c r="C37" s="82"/>
      <c r="D37" s="47" t="s">
        <v>222</v>
      </c>
      <c r="E37" s="25"/>
      <c r="F37" s="8"/>
      <c r="G37" s="25"/>
      <c r="H37" s="8"/>
      <c r="I37" s="25"/>
      <c r="J37" s="30"/>
      <c r="K37" s="48">
        <f>SUM(K38:K42)</f>
        <v>3.2</v>
      </c>
      <c r="L37" s="18"/>
      <c r="M37" s="18"/>
      <c r="N37" s="18"/>
    </row>
    <row r="38" spans="2:14" x14ac:dyDescent="0.2">
      <c r="B38" s="18"/>
      <c r="C38" s="164" t="s">
        <v>46</v>
      </c>
      <c r="D38" s="160" t="s">
        <v>264</v>
      </c>
      <c r="E38" s="141">
        <f>SUM(F38:I38)</f>
        <v>42</v>
      </c>
      <c r="F38" s="161"/>
      <c r="G38" s="161">
        <v>22</v>
      </c>
      <c r="H38" s="161"/>
      <c r="I38" s="161">
        <v>20</v>
      </c>
      <c r="J38" s="30"/>
      <c r="K38" s="219">
        <v>3.2</v>
      </c>
      <c r="L38" s="5" t="s">
        <v>11</v>
      </c>
      <c r="M38" s="25">
        <v>100</v>
      </c>
      <c r="N38" s="25">
        <v>20</v>
      </c>
    </row>
    <row r="39" spans="2:14" x14ac:dyDescent="0.2">
      <c r="B39" s="18"/>
      <c r="C39" s="146" t="s">
        <v>46</v>
      </c>
      <c r="D39" s="147" t="s">
        <v>267</v>
      </c>
      <c r="E39" s="143">
        <f>SUM(F39:I39)</f>
        <v>96</v>
      </c>
      <c r="F39" s="148"/>
      <c r="G39" s="148">
        <v>36</v>
      </c>
      <c r="H39" s="148"/>
      <c r="I39" s="148">
        <v>60</v>
      </c>
      <c r="J39" s="30"/>
      <c r="K39" s="220"/>
      <c r="L39" s="5" t="s">
        <v>11</v>
      </c>
      <c r="M39" s="25">
        <v>100</v>
      </c>
      <c r="N39" s="25">
        <v>20</v>
      </c>
    </row>
    <row r="40" spans="2:14" x14ac:dyDescent="0.2">
      <c r="B40" s="18"/>
      <c r="C40" s="164" t="s">
        <v>46</v>
      </c>
      <c r="D40" s="170" t="s">
        <v>261</v>
      </c>
      <c r="E40" s="141">
        <f>SUM(F40:I40)</f>
        <v>16</v>
      </c>
      <c r="F40" s="142"/>
      <c r="G40" s="142">
        <v>6</v>
      </c>
      <c r="H40" s="142"/>
      <c r="I40" s="142">
        <v>10</v>
      </c>
      <c r="J40" s="30"/>
      <c r="K40" s="219">
        <v>0</v>
      </c>
      <c r="L40" s="5" t="s">
        <v>11</v>
      </c>
      <c r="M40" s="25">
        <v>100</v>
      </c>
      <c r="N40" s="25">
        <v>20</v>
      </c>
    </row>
    <row r="41" spans="2:14" x14ac:dyDescent="0.2">
      <c r="B41" s="18"/>
      <c r="C41" s="146" t="s">
        <v>46</v>
      </c>
      <c r="D41" s="171" t="s">
        <v>262</v>
      </c>
      <c r="E41" s="143">
        <f>SUM(F41:I41)</f>
        <v>26</v>
      </c>
      <c r="F41" s="144"/>
      <c r="G41" s="144">
        <v>6</v>
      </c>
      <c r="H41" s="144"/>
      <c r="I41" s="144">
        <v>20</v>
      </c>
      <c r="J41" s="30"/>
      <c r="K41" s="220"/>
      <c r="L41" s="5" t="s">
        <v>11</v>
      </c>
      <c r="M41" s="25">
        <v>100</v>
      </c>
      <c r="N41" s="25">
        <v>20</v>
      </c>
    </row>
    <row r="42" spans="2:14" x14ac:dyDescent="0.2">
      <c r="B42" s="18"/>
      <c r="C42" s="164" t="s">
        <v>46</v>
      </c>
      <c r="D42" s="170" t="s">
        <v>272</v>
      </c>
      <c r="E42" s="141">
        <f>SUM(F42:I42)</f>
        <v>30</v>
      </c>
      <c r="F42" s="142"/>
      <c r="G42" s="142"/>
      <c r="H42" s="142"/>
      <c r="I42" s="142">
        <v>30</v>
      </c>
      <c r="J42" s="30"/>
      <c r="K42" s="22"/>
      <c r="L42" s="18"/>
      <c r="M42" s="18"/>
      <c r="N42" s="18"/>
    </row>
    <row r="43" spans="2:14" ht="25.5" x14ac:dyDescent="0.2">
      <c r="B43" s="18"/>
      <c r="C43" s="82"/>
      <c r="D43" s="20" t="s">
        <v>38</v>
      </c>
      <c r="E43" s="6"/>
      <c r="F43" s="9"/>
      <c r="G43" s="9"/>
      <c r="H43" s="9"/>
      <c r="I43" s="11"/>
      <c r="J43" s="15"/>
      <c r="K43" s="25"/>
      <c r="L43" s="18"/>
      <c r="M43" s="18"/>
      <c r="N43" s="18"/>
    </row>
    <row r="44" spans="2:14" x14ac:dyDescent="0.2">
      <c r="B44" s="18"/>
      <c r="C44" s="82"/>
      <c r="D44" s="20" t="s">
        <v>73</v>
      </c>
      <c r="E44" s="6"/>
      <c r="F44" s="8"/>
      <c r="G44" s="8"/>
      <c r="H44" s="8"/>
      <c r="I44" s="7"/>
      <c r="J44" s="52">
        <f>K44</f>
        <v>8</v>
      </c>
      <c r="K44" s="53">
        <f>K45+K52</f>
        <v>8</v>
      </c>
      <c r="L44" s="18"/>
      <c r="M44" s="18"/>
      <c r="N44" s="18"/>
    </row>
    <row r="45" spans="2:14" x14ac:dyDescent="0.2">
      <c r="B45" s="18"/>
      <c r="C45" s="82"/>
      <c r="D45" s="47" t="s">
        <v>74</v>
      </c>
      <c r="E45" s="6"/>
      <c r="F45" s="8"/>
      <c r="G45" s="8"/>
      <c r="H45" s="8"/>
      <c r="I45" s="7"/>
      <c r="J45" s="30"/>
      <c r="K45" s="48">
        <f>SUM(K46:K51)</f>
        <v>4.8</v>
      </c>
      <c r="L45" s="18"/>
      <c r="M45" s="18"/>
      <c r="N45" s="18"/>
    </row>
    <row r="46" spans="2:14" x14ac:dyDescent="0.2">
      <c r="B46" s="18"/>
      <c r="C46" s="164" t="s">
        <v>46</v>
      </c>
      <c r="D46" s="160" t="s">
        <v>260</v>
      </c>
      <c r="E46" s="141">
        <f t="shared" ref="E46:E47" si="3">SUM(F46:I46)</f>
        <v>5</v>
      </c>
      <c r="F46" s="142"/>
      <c r="G46" s="141">
        <v>5</v>
      </c>
      <c r="H46" s="142"/>
      <c r="I46" s="142"/>
      <c r="J46" s="34"/>
      <c r="K46" s="219">
        <v>0.2</v>
      </c>
      <c r="L46" s="5" t="s">
        <v>11</v>
      </c>
      <c r="M46" s="25">
        <v>100</v>
      </c>
      <c r="N46" s="25">
        <v>20</v>
      </c>
    </row>
    <row r="47" spans="2:14" x14ac:dyDescent="0.2">
      <c r="B47" s="18"/>
      <c r="C47" s="174" t="s">
        <v>46</v>
      </c>
      <c r="D47" s="175" t="s">
        <v>265</v>
      </c>
      <c r="E47" s="172">
        <f t="shared" si="3"/>
        <v>11</v>
      </c>
      <c r="F47" s="173"/>
      <c r="G47" s="172">
        <v>11</v>
      </c>
      <c r="H47" s="144"/>
      <c r="I47" s="144"/>
      <c r="J47" s="34"/>
      <c r="K47" s="220"/>
      <c r="L47" s="5"/>
      <c r="M47" s="25"/>
      <c r="N47" s="25"/>
    </row>
    <row r="48" spans="2:14" ht="25.5" x14ac:dyDescent="0.2">
      <c r="B48" s="18"/>
      <c r="C48" s="82"/>
      <c r="D48" s="21" t="s">
        <v>231</v>
      </c>
      <c r="E48" s="25">
        <f t="shared" ref="E48:E51" si="4">SUM(F48:I48)</f>
        <v>14</v>
      </c>
      <c r="F48" s="8"/>
      <c r="G48" s="25">
        <v>14</v>
      </c>
      <c r="H48" s="8"/>
      <c r="I48" s="7"/>
      <c r="J48" s="30"/>
      <c r="K48" s="22">
        <v>1</v>
      </c>
      <c r="L48" s="5" t="s">
        <v>11</v>
      </c>
      <c r="M48" s="25">
        <v>100</v>
      </c>
      <c r="N48" s="25">
        <v>20</v>
      </c>
    </row>
    <row r="49" spans="2:14" x14ac:dyDescent="0.2">
      <c r="B49" s="18"/>
      <c r="C49" s="82"/>
      <c r="D49" s="21" t="s">
        <v>232</v>
      </c>
      <c r="E49" s="25">
        <f t="shared" si="4"/>
        <v>14</v>
      </c>
      <c r="F49" s="8"/>
      <c r="G49" s="25">
        <v>14</v>
      </c>
      <c r="H49" s="8"/>
      <c r="I49" s="7"/>
      <c r="J49" s="30"/>
      <c r="K49" s="22">
        <v>1.2</v>
      </c>
      <c r="L49" s="5" t="s">
        <v>11</v>
      </c>
      <c r="M49" s="25">
        <v>100</v>
      </c>
      <c r="N49" s="25">
        <v>20</v>
      </c>
    </row>
    <row r="50" spans="2:14" x14ac:dyDescent="0.2">
      <c r="B50" s="18"/>
      <c r="C50" s="82"/>
      <c r="D50" s="21" t="s">
        <v>226</v>
      </c>
      <c r="E50" s="25">
        <f t="shared" si="4"/>
        <v>20</v>
      </c>
      <c r="F50" s="8"/>
      <c r="G50" s="25">
        <v>20</v>
      </c>
      <c r="H50" s="8"/>
      <c r="I50" s="7"/>
      <c r="J50" s="30"/>
      <c r="K50" s="22">
        <v>1.4</v>
      </c>
      <c r="L50" s="5" t="s">
        <v>11</v>
      </c>
      <c r="M50" s="25">
        <v>100</v>
      </c>
      <c r="N50" s="25">
        <v>20</v>
      </c>
    </row>
    <row r="51" spans="2:14" x14ac:dyDescent="0.2">
      <c r="B51" s="18"/>
      <c r="C51" s="82"/>
      <c r="D51" s="21" t="s">
        <v>233</v>
      </c>
      <c r="E51" s="25">
        <f t="shared" si="4"/>
        <v>14</v>
      </c>
      <c r="F51" s="8"/>
      <c r="G51" s="25">
        <v>14</v>
      </c>
      <c r="H51" s="8"/>
      <c r="I51" s="7"/>
      <c r="J51" s="30"/>
      <c r="K51" s="22">
        <v>1</v>
      </c>
      <c r="L51" s="5" t="s">
        <v>11</v>
      </c>
      <c r="M51" s="25">
        <v>100</v>
      </c>
      <c r="N51" s="25">
        <v>20</v>
      </c>
    </row>
    <row r="52" spans="2:14" x14ac:dyDescent="0.2">
      <c r="B52" s="18"/>
      <c r="C52" s="82"/>
      <c r="D52" s="47" t="s">
        <v>75</v>
      </c>
      <c r="E52" s="25"/>
      <c r="F52" s="8"/>
      <c r="G52" s="8"/>
      <c r="H52" s="8"/>
      <c r="I52" s="7"/>
      <c r="J52" s="30"/>
      <c r="K52" s="48">
        <f>SUM(K53:K58)</f>
        <v>3.2</v>
      </c>
      <c r="L52" s="18"/>
      <c r="M52" s="18"/>
      <c r="N52" s="18"/>
    </row>
    <row r="53" spans="2:14" ht="25.5" x14ac:dyDescent="0.2">
      <c r="B53" s="18"/>
      <c r="C53" s="164"/>
      <c r="D53" s="160" t="s">
        <v>263</v>
      </c>
      <c r="E53" s="141">
        <f t="shared" ref="E53:E59" si="5">SUM(F53:I53)</f>
        <v>34</v>
      </c>
      <c r="F53" s="161"/>
      <c r="G53" s="161">
        <v>14</v>
      </c>
      <c r="H53" s="161"/>
      <c r="I53" s="161">
        <v>20</v>
      </c>
      <c r="J53" s="30"/>
      <c r="K53" s="219">
        <v>1.6</v>
      </c>
      <c r="L53" s="5" t="s">
        <v>11</v>
      </c>
      <c r="M53" s="25">
        <v>100</v>
      </c>
      <c r="N53" s="25">
        <v>20</v>
      </c>
    </row>
    <row r="54" spans="2:14" ht="25.5" x14ac:dyDescent="0.2">
      <c r="B54" s="18"/>
      <c r="C54" s="146"/>
      <c r="D54" s="147" t="s">
        <v>266</v>
      </c>
      <c r="E54" s="143">
        <f t="shared" si="5"/>
        <v>108</v>
      </c>
      <c r="F54" s="148"/>
      <c r="G54" s="148">
        <v>48</v>
      </c>
      <c r="H54" s="148"/>
      <c r="I54" s="148">
        <v>60</v>
      </c>
      <c r="J54" s="18"/>
      <c r="K54" s="220"/>
      <c r="L54" s="5" t="s">
        <v>11</v>
      </c>
      <c r="M54" s="25">
        <v>100</v>
      </c>
      <c r="N54" s="25">
        <v>20</v>
      </c>
    </row>
    <row r="55" spans="2:14" x14ac:dyDescent="0.2">
      <c r="B55" s="18"/>
      <c r="C55" s="164"/>
      <c r="D55" s="160" t="s">
        <v>264</v>
      </c>
      <c r="E55" s="141">
        <f t="shared" si="5"/>
        <v>42</v>
      </c>
      <c r="F55" s="161"/>
      <c r="G55" s="161">
        <v>22</v>
      </c>
      <c r="H55" s="161"/>
      <c r="I55" s="161">
        <v>20</v>
      </c>
      <c r="J55" s="18"/>
      <c r="K55" s="219">
        <v>1.6</v>
      </c>
      <c r="L55" s="5" t="s">
        <v>11</v>
      </c>
      <c r="M55" s="25">
        <v>100</v>
      </c>
      <c r="N55" s="25">
        <v>20</v>
      </c>
    </row>
    <row r="56" spans="2:14" x14ac:dyDescent="0.2">
      <c r="B56" s="18"/>
      <c r="C56" s="146"/>
      <c r="D56" s="147" t="s">
        <v>267</v>
      </c>
      <c r="E56" s="143">
        <f t="shared" si="5"/>
        <v>96</v>
      </c>
      <c r="F56" s="148"/>
      <c r="G56" s="148">
        <v>36</v>
      </c>
      <c r="H56" s="148"/>
      <c r="I56" s="148">
        <v>60</v>
      </c>
      <c r="J56" s="18"/>
      <c r="K56" s="220"/>
      <c r="L56" s="5" t="s">
        <v>11</v>
      </c>
      <c r="M56" s="25">
        <v>100</v>
      </c>
      <c r="N56" s="25">
        <v>20</v>
      </c>
    </row>
    <row r="57" spans="2:14" x14ac:dyDescent="0.2">
      <c r="B57" s="18"/>
      <c r="C57" s="164" t="s">
        <v>46</v>
      </c>
      <c r="D57" s="170" t="s">
        <v>261</v>
      </c>
      <c r="E57" s="141">
        <f t="shared" si="5"/>
        <v>16</v>
      </c>
      <c r="F57" s="142"/>
      <c r="G57" s="142">
        <v>6</v>
      </c>
      <c r="H57" s="142"/>
      <c r="I57" s="142">
        <v>10</v>
      </c>
      <c r="J57" s="18"/>
      <c r="K57" s="219">
        <v>0</v>
      </c>
      <c r="L57" s="5" t="s">
        <v>11</v>
      </c>
      <c r="M57" s="25">
        <v>100</v>
      </c>
      <c r="N57" s="25">
        <v>20</v>
      </c>
    </row>
    <row r="58" spans="2:14" x14ac:dyDescent="0.2">
      <c r="B58" s="18"/>
      <c r="C58" s="146" t="s">
        <v>46</v>
      </c>
      <c r="D58" s="171" t="s">
        <v>262</v>
      </c>
      <c r="E58" s="143">
        <f t="shared" si="5"/>
        <v>26</v>
      </c>
      <c r="F58" s="144"/>
      <c r="G58" s="144">
        <v>6</v>
      </c>
      <c r="H58" s="144"/>
      <c r="I58" s="144">
        <v>20</v>
      </c>
      <c r="J58" s="18"/>
      <c r="K58" s="220"/>
      <c r="L58" s="5" t="s">
        <v>11</v>
      </c>
      <c r="M58" s="25">
        <v>100</v>
      </c>
      <c r="N58" s="25">
        <v>20</v>
      </c>
    </row>
    <row r="59" spans="2:14" x14ac:dyDescent="0.2">
      <c r="B59" s="18"/>
      <c r="C59" s="164" t="s">
        <v>46</v>
      </c>
      <c r="D59" s="170" t="s">
        <v>272</v>
      </c>
      <c r="E59" s="141">
        <f t="shared" si="5"/>
        <v>30</v>
      </c>
      <c r="F59" s="142"/>
      <c r="G59" s="142"/>
      <c r="H59" s="142"/>
      <c r="I59" s="142">
        <v>30</v>
      </c>
      <c r="J59" s="30"/>
      <c r="K59" s="22"/>
      <c r="L59" s="18"/>
      <c r="M59" s="18"/>
      <c r="N59" s="18"/>
    </row>
    <row r="60" spans="2:14" x14ac:dyDescent="0.2">
      <c r="B60" s="18"/>
      <c r="C60" s="82"/>
      <c r="D60" s="55" t="s">
        <v>59</v>
      </c>
      <c r="E60" s="25"/>
      <c r="F60" s="9"/>
      <c r="G60" s="9"/>
      <c r="H60" s="9"/>
      <c r="I60" s="7"/>
      <c r="J60" s="11"/>
      <c r="K60" s="15"/>
      <c r="L60" s="18"/>
      <c r="M60" s="18"/>
      <c r="N60" s="18"/>
    </row>
    <row r="61" spans="2:14" x14ac:dyDescent="0.2">
      <c r="B61" s="18"/>
      <c r="C61" s="82"/>
      <c r="D61" s="55" t="s">
        <v>246</v>
      </c>
      <c r="E61" s="25"/>
      <c r="F61" s="8"/>
      <c r="G61" s="8"/>
      <c r="H61" s="8"/>
      <c r="I61" s="7"/>
      <c r="J61" s="56">
        <f>K61</f>
        <v>8</v>
      </c>
      <c r="K61" s="57">
        <f>K62+K72</f>
        <v>8</v>
      </c>
      <c r="L61" s="18"/>
      <c r="M61" s="18"/>
      <c r="N61" s="18"/>
    </row>
    <row r="62" spans="2:14" x14ac:dyDescent="0.2">
      <c r="B62" s="18"/>
      <c r="C62" s="82"/>
      <c r="D62" s="47" t="s">
        <v>247</v>
      </c>
      <c r="E62" s="25"/>
      <c r="F62" s="8"/>
      <c r="G62" s="8"/>
      <c r="H62" s="8"/>
      <c r="I62" s="7"/>
      <c r="J62" s="30"/>
      <c r="K62" s="48">
        <f>SUM(K63:K71)</f>
        <v>4.8</v>
      </c>
      <c r="L62" s="18"/>
      <c r="M62" s="18"/>
      <c r="N62" s="18"/>
    </row>
    <row r="63" spans="2:14" x14ac:dyDescent="0.2">
      <c r="B63" s="18"/>
      <c r="C63" s="164" t="s">
        <v>46</v>
      </c>
      <c r="D63" s="160" t="s">
        <v>260</v>
      </c>
      <c r="E63" s="141">
        <f t="shared" ref="E63:E64" si="6">SUM(F63:I63)</f>
        <v>5</v>
      </c>
      <c r="F63" s="142"/>
      <c r="G63" s="141">
        <v>5</v>
      </c>
      <c r="H63" s="142"/>
      <c r="I63" s="142"/>
      <c r="J63" s="34"/>
      <c r="K63" s="22">
        <v>0.2</v>
      </c>
      <c r="L63" s="5" t="s">
        <v>11</v>
      </c>
      <c r="M63" s="25">
        <v>100</v>
      </c>
      <c r="N63" s="25">
        <v>20</v>
      </c>
    </row>
    <row r="64" spans="2:14" x14ac:dyDescent="0.2">
      <c r="B64" s="18"/>
      <c r="C64" s="174" t="s">
        <v>46</v>
      </c>
      <c r="D64" s="175" t="s">
        <v>265</v>
      </c>
      <c r="E64" s="172">
        <f t="shared" si="6"/>
        <v>11</v>
      </c>
      <c r="F64" s="173"/>
      <c r="G64" s="172">
        <v>11</v>
      </c>
      <c r="H64" s="144"/>
      <c r="I64" s="144"/>
      <c r="J64" s="34"/>
      <c r="K64" s="22"/>
      <c r="L64" s="5"/>
      <c r="M64" s="25"/>
      <c r="N64" s="25"/>
    </row>
    <row r="65" spans="2:14" ht="25.5" x14ac:dyDescent="0.2">
      <c r="B65" s="18"/>
      <c r="C65" s="82"/>
      <c r="D65" s="21" t="s">
        <v>223</v>
      </c>
      <c r="E65" s="6">
        <f t="shared" ref="E65:E66" si="7">SUM(F65:I65)</f>
        <v>12</v>
      </c>
      <c r="F65" s="54"/>
      <c r="G65" s="25">
        <v>12</v>
      </c>
      <c r="H65" s="8"/>
      <c r="I65" s="7"/>
      <c r="J65" s="30"/>
      <c r="K65" s="22">
        <v>0.5</v>
      </c>
      <c r="L65" s="5" t="s">
        <v>11</v>
      </c>
      <c r="M65" s="25">
        <v>100</v>
      </c>
      <c r="N65" s="25">
        <v>20</v>
      </c>
    </row>
    <row r="66" spans="2:14" x14ac:dyDescent="0.2">
      <c r="B66" s="18"/>
      <c r="C66" s="82"/>
      <c r="D66" s="21" t="s">
        <v>224</v>
      </c>
      <c r="E66" s="6">
        <f t="shared" si="7"/>
        <v>10</v>
      </c>
      <c r="F66" s="8"/>
      <c r="G66" s="6">
        <v>10</v>
      </c>
      <c r="H66" s="8"/>
      <c r="I66" s="7"/>
      <c r="J66" s="30"/>
      <c r="K66" s="22">
        <v>0.6</v>
      </c>
      <c r="L66" s="5" t="s">
        <v>11</v>
      </c>
      <c r="M66" s="25">
        <v>100</v>
      </c>
      <c r="N66" s="25">
        <v>20</v>
      </c>
    </row>
    <row r="67" spans="2:14" ht="25.5" x14ac:dyDescent="0.2">
      <c r="B67" s="18"/>
      <c r="C67" s="82"/>
      <c r="D67" s="12" t="s">
        <v>234</v>
      </c>
      <c r="E67" s="25">
        <v>12</v>
      </c>
      <c r="F67" s="8"/>
      <c r="G67" s="25">
        <v>14</v>
      </c>
      <c r="H67" s="8"/>
      <c r="I67" s="7"/>
      <c r="J67" s="30"/>
      <c r="K67" s="22">
        <v>1</v>
      </c>
      <c r="L67" s="5" t="s">
        <v>11</v>
      </c>
      <c r="M67" s="25">
        <v>100</v>
      </c>
      <c r="N67" s="25">
        <v>20</v>
      </c>
    </row>
    <row r="68" spans="2:14" ht="25.5" x14ac:dyDescent="0.2">
      <c r="B68" s="18"/>
      <c r="C68" s="82"/>
      <c r="D68" s="21" t="s">
        <v>225</v>
      </c>
      <c r="E68" s="6">
        <f t="shared" ref="E68:E71" si="8">SUM(F68:I68)</f>
        <v>14</v>
      </c>
      <c r="F68" s="54"/>
      <c r="G68" s="25">
        <v>14</v>
      </c>
      <c r="H68" s="8"/>
      <c r="I68" s="7"/>
      <c r="J68" s="30"/>
      <c r="K68" s="22">
        <v>0.4</v>
      </c>
      <c r="L68" s="5" t="s">
        <v>11</v>
      </c>
      <c r="M68" s="25">
        <v>100</v>
      </c>
      <c r="N68" s="25">
        <v>20</v>
      </c>
    </row>
    <row r="69" spans="2:14" ht="25.5" x14ac:dyDescent="0.2">
      <c r="B69" s="18"/>
      <c r="C69" s="82"/>
      <c r="D69" s="21" t="s">
        <v>228</v>
      </c>
      <c r="E69" s="6">
        <f t="shared" si="8"/>
        <v>10</v>
      </c>
      <c r="F69" s="54"/>
      <c r="G69" s="25">
        <v>10</v>
      </c>
      <c r="H69" s="8"/>
      <c r="I69" s="7"/>
      <c r="J69" s="30"/>
      <c r="K69" s="22">
        <v>0.5</v>
      </c>
      <c r="L69" s="5" t="s">
        <v>11</v>
      </c>
      <c r="M69" s="25">
        <v>100</v>
      </c>
      <c r="N69" s="25">
        <v>20</v>
      </c>
    </row>
    <row r="70" spans="2:14" x14ac:dyDescent="0.2">
      <c r="B70" s="18"/>
      <c r="C70" s="82"/>
      <c r="D70" s="21" t="s">
        <v>229</v>
      </c>
      <c r="E70" s="6">
        <f t="shared" si="8"/>
        <v>10</v>
      </c>
      <c r="F70" s="54"/>
      <c r="G70" s="25">
        <v>10</v>
      </c>
      <c r="H70" s="8"/>
      <c r="I70" s="7"/>
      <c r="J70" s="30"/>
      <c r="K70" s="22">
        <v>0.6</v>
      </c>
      <c r="L70" s="5" t="s">
        <v>11</v>
      </c>
      <c r="M70" s="25">
        <v>100</v>
      </c>
      <c r="N70" s="25">
        <v>20</v>
      </c>
    </row>
    <row r="71" spans="2:14" x14ac:dyDescent="0.2">
      <c r="B71" s="18"/>
      <c r="C71" s="82"/>
      <c r="D71" s="21" t="s">
        <v>235</v>
      </c>
      <c r="E71" s="6">
        <f t="shared" si="8"/>
        <v>10</v>
      </c>
      <c r="F71" s="54"/>
      <c r="G71" s="25">
        <v>10</v>
      </c>
      <c r="H71" s="8"/>
      <c r="I71" s="7"/>
      <c r="J71" s="30"/>
      <c r="K71" s="22">
        <v>1</v>
      </c>
      <c r="L71" s="5" t="s">
        <v>11</v>
      </c>
      <c r="M71" s="25">
        <v>100</v>
      </c>
      <c r="N71" s="25">
        <v>20</v>
      </c>
    </row>
    <row r="72" spans="2:14" x14ac:dyDescent="0.2">
      <c r="B72" s="18"/>
      <c r="C72" s="82"/>
      <c r="D72" s="47" t="s">
        <v>248</v>
      </c>
      <c r="E72" s="25"/>
      <c r="F72" s="8"/>
      <c r="G72" s="25"/>
      <c r="H72" s="8"/>
      <c r="I72" s="25"/>
      <c r="J72" s="30"/>
      <c r="K72" s="48">
        <f>SUM(K73:K75)</f>
        <v>3.2</v>
      </c>
      <c r="L72" s="18"/>
      <c r="M72" s="18"/>
      <c r="N72" s="18"/>
    </row>
    <row r="73" spans="2:14" x14ac:dyDescent="0.2">
      <c r="B73" s="18"/>
      <c r="C73" s="164" t="s">
        <v>46</v>
      </c>
      <c r="D73" s="170" t="s">
        <v>261</v>
      </c>
      <c r="E73" s="141">
        <f>SUM(F73:I73)</f>
        <v>16</v>
      </c>
      <c r="F73" s="142"/>
      <c r="G73" s="142">
        <v>6</v>
      </c>
      <c r="H73" s="142"/>
      <c r="I73" s="142">
        <v>10</v>
      </c>
      <c r="J73" s="30"/>
      <c r="K73" s="22">
        <v>0</v>
      </c>
      <c r="L73" s="5" t="s">
        <v>11</v>
      </c>
      <c r="M73" s="25">
        <v>100</v>
      </c>
      <c r="N73" s="25">
        <v>20</v>
      </c>
    </row>
    <row r="74" spans="2:14" x14ac:dyDescent="0.2">
      <c r="B74" s="18"/>
      <c r="C74" s="146" t="s">
        <v>46</v>
      </c>
      <c r="D74" s="171" t="s">
        <v>262</v>
      </c>
      <c r="E74" s="143">
        <f>SUM(F74:I74)</f>
        <v>26</v>
      </c>
      <c r="F74" s="144"/>
      <c r="G74" s="144">
        <v>6</v>
      </c>
      <c r="H74" s="144"/>
      <c r="I74" s="144">
        <v>20</v>
      </c>
      <c r="J74" s="30"/>
      <c r="K74" s="22"/>
      <c r="L74" s="5" t="s">
        <v>11</v>
      </c>
      <c r="M74" s="25">
        <v>100</v>
      </c>
      <c r="N74" s="25">
        <v>20</v>
      </c>
    </row>
    <row r="75" spans="2:14" ht="25.5" x14ac:dyDescent="0.2">
      <c r="B75" s="18"/>
      <c r="C75" s="164"/>
      <c r="D75" s="160" t="s">
        <v>263</v>
      </c>
      <c r="E75" s="141">
        <f>SUM(F75:I75)</f>
        <v>34</v>
      </c>
      <c r="F75" s="161"/>
      <c r="G75" s="161">
        <v>14</v>
      </c>
      <c r="H75" s="161"/>
      <c r="I75" s="161">
        <v>20</v>
      </c>
      <c r="J75" s="30"/>
      <c r="K75" s="221">
        <v>3.2</v>
      </c>
      <c r="L75" s="5" t="s">
        <v>11</v>
      </c>
      <c r="M75" s="25">
        <v>100</v>
      </c>
      <c r="N75" s="25">
        <v>20</v>
      </c>
    </row>
    <row r="76" spans="2:14" ht="25.5" x14ac:dyDescent="0.2">
      <c r="C76" s="146"/>
      <c r="D76" s="147" t="s">
        <v>266</v>
      </c>
      <c r="E76" s="143">
        <f>SUM(F76:I76)</f>
        <v>108</v>
      </c>
      <c r="F76" s="148"/>
      <c r="G76" s="148">
        <v>48</v>
      </c>
      <c r="H76" s="148"/>
      <c r="I76" s="148">
        <v>60</v>
      </c>
      <c r="J76" s="30"/>
      <c r="K76" s="221"/>
      <c r="L76" s="5" t="s">
        <v>11</v>
      </c>
      <c r="M76" s="25">
        <v>100</v>
      </c>
      <c r="N76" s="25">
        <v>20</v>
      </c>
    </row>
    <row r="77" spans="2:14" x14ac:dyDescent="0.2">
      <c r="C77" s="164" t="s">
        <v>46</v>
      </c>
      <c r="D77" s="170" t="s">
        <v>272</v>
      </c>
      <c r="E77" s="141">
        <f>SUM(F77:I77)</f>
        <v>30</v>
      </c>
      <c r="F77" s="142"/>
      <c r="G77" s="142"/>
      <c r="H77" s="142"/>
      <c r="I77" s="142">
        <v>30</v>
      </c>
    </row>
    <row r="78" spans="2:14" x14ac:dyDescent="0.2">
      <c r="C78" s="166"/>
      <c r="D78" s="167"/>
      <c r="E78" s="168"/>
      <c r="F78" s="169"/>
      <c r="G78" s="169"/>
      <c r="H78" s="169"/>
      <c r="I78" s="169"/>
    </row>
    <row r="79" spans="2:14" x14ac:dyDescent="0.2">
      <c r="D79" s="1" t="s">
        <v>274</v>
      </c>
      <c r="I79" s="27"/>
      <c r="K79">
        <f>K9+K10+K26+K44+K61</f>
        <v>30</v>
      </c>
    </row>
    <row r="80" spans="2:14" x14ac:dyDescent="0.2">
      <c r="D80" s="1" t="s">
        <v>275</v>
      </c>
      <c r="I80" s="27"/>
    </row>
  </sheetData>
  <mergeCells count="34">
    <mergeCell ref="J5:J8"/>
    <mergeCell ref="L5:N5"/>
    <mergeCell ref="L6:N6"/>
    <mergeCell ref="L7:L8"/>
    <mergeCell ref="M7:M8"/>
    <mergeCell ref="N7:N8"/>
    <mergeCell ref="K35:K36"/>
    <mergeCell ref="K5:K8"/>
    <mergeCell ref="A1:N1"/>
    <mergeCell ref="A2:N2"/>
    <mergeCell ref="A3:N3"/>
    <mergeCell ref="A4:C4"/>
    <mergeCell ref="E4:N4"/>
    <mergeCell ref="A5:A8"/>
    <mergeCell ref="B5:B8"/>
    <mergeCell ref="C5:C8"/>
    <mergeCell ref="D5:D7"/>
    <mergeCell ref="E5:E7"/>
    <mergeCell ref="F5:F7"/>
    <mergeCell ref="G5:G7"/>
    <mergeCell ref="H5:H7"/>
    <mergeCell ref="I5:I7"/>
    <mergeCell ref="L15:N16"/>
    <mergeCell ref="K15:K16"/>
    <mergeCell ref="K22:K23"/>
    <mergeCell ref="K18:K19"/>
    <mergeCell ref="K20:K21"/>
    <mergeCell ref="K55:K56"/>
    <mergeCell ref="K53:K54"/>
    <mergeCell ref="K57:K58"/>
    <mergeCell ref="K75:K76"/>
    <mergeCell ref="K38:K39"/>
    <mergeCell ref="K40:K41"/>
    <mergeCell ref="K46:K4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252A-B322-4CCF-BB2D-05DA4C9726D8}">
  <dimension ref="A1:N81"/>
  <sheetViews>
    <sheetView topLeftCell="A61" zoomScaleNormal="100" workbookViewId="0">
      <selection activeCell="D86" sqref="D86"/>
    </sheetView>
  </sheetViews>
  <sheetFormatPr baseColWidth="10" defaultRowHeight="12.75" x14ac:dyDescent="0.2"/>
  <cols>
    <col min="2" max="2" width="25.42578125" customWidth="1"/>
    <col min="4" max="4" width="42.42578125" customWidth="1"/>
    <col min="5" max="14" width="6.5703125" customWidth="1"/>
  </cols>
  <sheetData>
    <row r="1" spans="1:14" ht="15.75" x14ac:dyDescent="0.25">
      <c r="A1" s="198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ht="15.75" x14ac:dyDescent="0.25">
      <c r="A2" s="201" t="s">
        <v>243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15" thickBot="1" x14ac:dyDescent="0.25">
      <c r="A3" s="204" t="s">
        <v>98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ht="16.5" thickBot="1" x14ac:dyDescent="0.25">
      <c r="A4" s="230" t="s">
        <v>99</v>
      </c>
      <c r="B4" s="230"/>
      <c r="C4" s="230"/>
      <c r="D4" s="87" t="s">
        <v>212</v>
      </c>
      <c r="E4" s="208" t="s">
        <v>194</v>
      </c>
      <c r="F4" s="208"/>
      <c r="G4" s="208"/>
      <c r="H4" s="208"/>
      <c r="I4" s="208"/>
      <c r="J4" s="208"/>
      <c r="K4" s="208"/>
      <c r="L4" s="208"/>
      <c r="M4" s="208"/>
      <c r="N4" s="208"/>
    </row>
    <row r="5" spans="1:14" x14ac:dyDescent="0.2">
      <c r="A5" s="215" t="s">
        <v>95</v>
      </c>
      <c r="B5" s="183" t="s">
        <v>96</v>
      </c>
      <c r="C5" s="183" t="s">
        <v>97</v>
      </c>
      <c r="D5" s="182" t="s">
        <v>12</v>
      </c>
      <c r="E5" s="182" t="s">
        <v>8</v>
      </c>
      <c r="F5" s="180" t="s">
        <v>5</v>
      </c>
      <c r="G5" s="180" t="s">
        <v>6</v>
      </c>
      <c r="H5" s="180" t="s">
        <v>7</v>
      </c>
      <c r="I5" s="184" t="s">
        <v>28</v>
      </c>
      <c r="J5" s="182" t="s">
        <v>3</v>
      </c>
      <c r="K5" s="195" t="s">
        <v>1</v>
      </c>
      <c r="L5" s="191" t="s">
        <v>0</v>
      </c>
      <c r="M5" s="191"/>
      <c r="N5" s="192"/>
    </row>
    <row r="6" spans="1:14" x14ac:dyDescent="0.2">
      <c r="A6" s="215"/>
      <c r="B6" s="183"/>
      <c r="C6" s="183"/>
      <c r="D6" s="183"/>
      <c r="E6" s="183"/>
      <c r="F6" s="181"/>
      <c r="G6" s="181"/>
      <c r="H6" s="181"/>
      <c r="I6" s="185"/>
      <c r="J6" s="183"/>
      <c r="K6" s="196"/>
      <c r="L6" s="193" t="s">
        <v>4</v>
      </c>
      <c r="M6" s="193"/>
      <c r="N6" s="194"/>
    </row>
    <row r="7" spans="1:14" x14ac:dyDescent="0.2">
      <c r="A7" s="215"/>
      <c r="B7" s="183"/>
      <c r="C7" s="183"/>
      <c r="D7" s="183"/>
      <c r="E7" s="183"/>
      <c r="F7" s="181"/>
      <c r="G7" s="181"/>
      <c r="H7" s="181"/>
      <c r="I7" s="185"/>
      <c r="J7" s="183"/>
      <c r="K7" s="196"/>
      <c r="L7" s="183" t="s">
        <v>9</v>
      </c>
      <c r="M7" s="183" t="s">
        <v>2</v>
      </c>
      <c r="N7" s="197" t="s">
        <v>10</v>
      </c>
    </row>
    <row r="8" spans="1:14" ht="13.5" x14ac:dyDescent="0.2">
      <c r="A8" s="215"/>
      <c r="B8" s="183"/>
      <c r="C8" s="183"/>
      <c r="D8" s="89" t="s">
        <v>13</v>
      </c>
      <c r="E8" s="4"/>
      <c r="F8" s="33"/>
      <c r="G8" s="33"/>
      <c r="H8" s="33"/>
      <c r="I8" s="33"/>
      <c r="J8" s="183"/>
      <c r="K8" s="196"/>
      <c r="L8" s="183"/>
      <c r="M8" s="183"/>
      <c r="N8" s="197"/>
    </row>
    <row r="9" spans="1:14" ht="25.5" x14ac:dyDescent="0.2">
      <c r="B9" s="34"/>
      <c r="C9" s="65"/>
      <c r="D9" s="28" t="s">
        <v>30</v>
      </c>
      <c r="E9" s="29"/>
      <c r="F9" s="9"/>
      <c r="G9" s="9"/>
      <c r="H9" s="9"/>
      <c r="I9" s="9"/>
      <c r="J9" s="4"/>
      <c r="K9" s="29"/>
      <c r="L9" s="30"/>
      <c r="M9" s="30"/>
      <c r="N9" s="40"/>
    </row>
    <row r="10" spans="1:14" x14ac:dyDescent="0.2">
      <c r="B10" s="34"/>
      <c r="C10" s="65"/>
      <c r="D10" s="13" t="s">
        <v>236</v>
      </c>
      <c r="E10" s="25"/>
      <c r="F10" s="8"/>
      <c r="G10" s="8"/>
      <c r="H10" s="8"/>
      <c r="I10" s="8"/>
      <c r="J10" s="46">
        <f>K10</f>
        <v>6</v>
      </c>
      <c r="K10" s="46">
        <f>K11+K15</f>
        <v>6</v>
      </c>
      <c r="L10" s="34"/>
      <c r="M10" s="34"/>
      <c r="N10" s="90"/>
    </row>
    <row r="11" spans="1:14" x14ac:dyDescent="0.2">
      <c r="B11" s="34"/>
      <c r="C11" s="65"/>
      <c r="D11" s="47" t="s">
        <v>237</v>
      </c>
      <c r="E11" s="25"/>
      <c r="F11" s="8"/>
      <c r="G11" s="8"/>
      <c r="H11" s="8"/>
      <c r="I11" s="8"/>
      <c r="J11" s="30"/>
      <c r="K11" s="48">
        <f>SUM(K12:K13)</f>
        <v>2.4</v>
      </c>
      <c r="L11" s="34"/>
      <c r="M11" s="34"/>
      <c r="N11" s="90"/>
    </row>
    <row r="12" spans="1:14" x14ac:dyDescent="0.2">
      <c r="B12" s="84" t="s">
        <v>215</v>
      </c>
      <c r="C12" s="65"/>
      <c r="D12" s="12" t="s">
        <v>238</v>
      </c>
      <c r="E12" s="25">
        <f>SUM(F12:I12)</f>
        <v>16</v>
      </c>
      <c r="F12" s="8">
        <v>16</v>
      </c>
      <c r="G12" s="8"/>
      <c r="H12" s="8"/>
      <c r="I12" s="8"/>
      <c r="J12" s="34"/>
      <c r="K12" s="22">
        <v>1.2</v>
      </c>
      <c r="L12" s="5" t="s">
        <v>11</v>
      </c>
      <c r="M12" s="25">
        <v>100</v>
      </c>
      <c r="N12" s="37">
        <v>20</v>
      </c>
    </row>
    <row r="13" spans="1:14" ht="25.5" x14ac:dyDescent="0.2">
      <c r="B13" s="84" t="s">
        <v>215</v>
      </c>
      <c r="C13" s="65"/>
      <c r="D13" s="12" t="s">
        <v>239</v>
      </c>
      <c r="E13" s="25">
        <f t="shared" ref="E13:E14" si="0">SUM(F13:I13)</f>
        <v>12</v>
      </c>
      <c r="F13" s="8">
        <v>12</v>
      </c>
      <c r="G13" s="8"/>
      <c r="H13" s="8"/>
      <c r="I13" s="8"/>
      <c r="J13" s="34"/>
      <c r="K13" s="22">
        <v>1.2</v>
      </c>
      <c r="L13" s="5" t="s">
        <v>11</v>
      </c>
      <c r="M13" s="25">
        <v>100</v>
      </c>
      <c r="N13" s="37">
        <v>20</v>
      </c>
    </row>
    <row r="14" spans="1:14" x14ac:dyDescent="0.2">
      <c r="B14" s="84"/>
      <c r="C14" s="176" t="s">
        <v>46</v>
      </c>
      <c r="D14" s="175" t="s">
        <v>273</v>
      </c>
      <c r="E14" s="172">
        <f t="shared" si="0"/>
        <v>6</v>
      </c>
      <c r="F14" s="177"/>
      <c r="G14" s="177">
        <v>6</v>
      </c>
      <c r="H14" s="177"/>
      <c r="I14" s="177"/>
      <c r="J14" s="127"/>
      <c r="K14" s="125">
        <v>0</v>
      </c>
      <c r="L14" s="5"/>
      <c r="M14" s="25"/>
      <c r="N14" s="37"/>
    </row>
    <row r="15" spans="1:14" x14ac:dyDescent="0.2">
      <c r="B15" s="34"/>
      <c r="C15" s="66"/>
      <c r="D15" s="47" t="s">
        <v>240</v>
      </c>
      <c r="E15" s="25"/>
      <c r="F15" s="8"/>
      <c r="G15" s="8"/>
      <c r="H15" s="8"/>
      <c r="I15" s="8"/>
      <c r="J15" s="34"/>
      <c r="K15" s="48">
        <f>SUM(K16:K22)</f>
        <v>3.6</v>
      </c>
      <c r="L15" s="5"/>
      <c r="M15" s="25"/>
      <c r="N15" s="37"/>
    </row>
    <row r="16" spans="1:14" ht="25.5" x14ac:dyDescent="0.2">
      <c r="B16" s="34"/>
      <c r="C16" s="159" t="s">
        <v>46</v>
      </c>
      <c r="D16" s="160" t="s">
        <v>268</v>
      </c>
      <c r="E16" s="141">
        <f>SUM(F16:I16)</f>
        <v>30</v>
      </c>
      <c r="F16" s="161"/>
      <c r="G16" s="161">
        <v>16</v>
      </c>
      <c r="H16" s="161"/>
      <c r="I16" s="161">
        <v>14</v>
      </c>
      <c r="J16" s="163"/>
      <c r="K16" s="228">
        <v>0.9</v>
      </c>
      <c r="L16" s="5" t="s">
        <v>11</v>
      </c>
      <c r="M16" s="25">
        <v>100</v>
      </c>
      <c r="N16" s="37">
        <v>20</v>
      </c>
    </row>
    <row r="17" spans="2:14" ht="25.5" x14ac:dyDescent="0.2">
      <c r="B17" s="34"/>
      <c r="C17" s="162" t="s">
        <v>46</v>
      </c>
      <c r="D17" s="147" t="s">
        <v>269</v>
      </c>
      <c r="E17" s="143">
        <f>SUM(F17:I17)</f>
        <v>60</v>
      </c>
      <c r="F17" s="148"/>
      <c r="G17" s="148">
        <v>30</v>
      </c>
      <c r="H17" s="148"/>
      <c r="I17" s="148">
        <v>30</v>
      </c>
      <c r="J17" s="7"/>
      <c r="K17" s="229"/>
      <c r="L17" s="5" t="s">
        <v>11</v>
      </c>
      <c r="M17" s="25">
        <v>100</v>
      </c>
      <c r="N17" s="37">
        <v>20</v>
      </c>
    </row>
    <row r="18" spans="2:14" ht="25.5" x14ac:dyDescent="0.2">
      <c r="B18" s="34"/>
      <c r="C18" s="159" t="s">
        <v>46</v>
      </c>
      <c r="D18" s="160" t="s">
        <v>270</v>
      </c>
      <c r="E18" s="141">
        <f>SUM(F18:I18)</f>
        <v>24</v>
      </c>
      <c r="F18" s="161"/>
      <c r="G18" s="161">
        <v>10</v>
      </c>
      <c r="H18" s="161"/>
      <c r="I18" s="161">
        <v>14</v>
      </c>
      <c r="J18" s="7"/>
      <c r="K18" s="228">
        <v>0.9</v>
      </c>
      <c r="L18" s="5" t="s">
        <v>11</v>
      </c>
      <c r="M18" s="25">
        <v>100</v>
      </c>
      <c r="N18" s="37">
        <v>20</v>
      </c>
    </row>
    <row r="19" spans="2:14" ht="25.5" x14ac:dyDescent="0.2">
      <c r="B19" s="34"/>
      <c r="C19" s="162" t="s">
        <v>46</v>
      </c>
      <c r="D19" s="147" t="s">
        <v>271</v>
      </c>
      <c r="E19" s="143">
        <f>SUM(F19:I19)</f>
        <v>50</v>
      </c>
      <c r="F19" s="148"/>
      <c r="G19" s="148">
        <v>20</v>
      </c>
      <c r="H19" s="148"/>
      <c r="I19" s="148">
        <v>30</v>
      </c>
      <c r="J19" s="7"/>
      <c r="K19" s="229"/>
      <c r="L19" s="5" t="s">
        <v>11</v>
      </c>
      <c r="M19" s="25">
        <v>100</v>
      </c>
      <c r="N19" s="37">
        <v>20</v>
      </c>
    </row>
    <row r="20" spans="2:14" x14ac:dyDescent="0.2">
      <c r="B20" s="34"/>
      <c r="C20" s="159" t="s">
        <v>46</v>
      </c>
      <c r="D20" s="160" t="s">
        <v>241</v>
      </c>
      <c r="E20" s="141"/>
      <c r="F20" s="161"/>
      <c r="G20" s="161"/>
      <c r="H20" s="161"/>
      <c r="I20" s="161"/>
      <c r="J20" s="7"/>
      <c r="K20" s="228">
        <v>1.2</v>
      </c>
      <c r="L20" s="5"/>
      <c r="M20" s="25"/>
      <c r="N20" s="37"/>
    </row>
    <row r="21" spans="2:14" x14ac:dyDescent="0.2">
      <c r="B21" s="34"/>
      <c r="C21" s="162" t="s">
        <v>46</v>
      </c>
      <c r="D21" s="147" t="s">
        <v>49</v>
      </c>
      <c r="E21" s="143"/>
      <c r="F21" s="148"/>
      <c r="G21" s="148"/>
      <c r="H21" s="148"/>
      <c r="I21" s="148"/>
      <c r="J21" s="7"/>
      <c r="K21" s="229"/>
      <c r="L21" s="5"/>
      <c r="M21" s="25"/>
      <c r="N21" s="37"/>
    </row>
    <row r="22" spans="2:14" x14ac:dyDescent="0.2">
      <c r="B22" s="64" t="s">
        <v>219</v>
      </c>
      <c r="C22" s="164" t="s">
        <v>46</v>
      </c>
      <c r="D22" s="170" t="s">
        <v>261</v>
      </c>
      <c r="E22" s="141">
        <f>SUM(F22:I22)</f>
        <v>16</v>
      </c>
      <c r="F22" s="142"/>
      <c r="G22" s="142">
        <v>6</v>
      </c>
      <c r="H22" s="142"/>
      <c r="I22" s="142">
        <v>10</v>
      </c>
      <c r="J22" s="30"/>
      <c r="K22" s="219">
        <v>0.6</v>
      </c>
      <c r="L22" s="5" t="s">
        <v>11</v>
      </c>
      <c r="M22" s="25">
        <v>100</v>
      </c>
      <c r="N22" s="37">
        <v>20</v>
      </c>
    </row>
    <row r="23" spans="2:14" x14ac:dyDescent="0.2">
      <c r="B23" s="64"/>
      <c r="C23" s="146" t="s">
        <v>46</v>
      </c>
      <c r="D23" s="171" t="s">
        <v>262</v>
      </c>
      <c r="E23" s="143">
        <f>SUM(F23:I23)</f>
        <v>26</v>
      </c>
      <c r="F23" s="144"/>
      <c r="G23" s="144">
        <v>6</v>
      </c>
      <c r="H23" s="144"/>
      <c r="I23" s="144">
        <v>20</v>
      </c>
      <c r="J23" s="30"/>
      <c r="K23" s="220"/>
      <c r="L23" s="5"/>
      <c r="M23" s="25"/>
      <c r="N23" s="158"/>
    </row>
    <row r="24" spans="2:14" x14ac:dyDescent="0.2">
      <c r="B24" s="64"/>
      <c r="C24" s="164" t="s">
        <v>46</v>
      </c>
      <c r="D24" s="170" t="s">
        <v>272</v>
      </c>
      <c r="E24" s="141">
        <f>SUM(F24:I24)</f>
        <v>32</v>
      </c>
      <c r="F24" s="142"/>
      <c r="G24" s="142"/>
      <c r="H24" s="142"/>
      <c r="I24" s="142">
        <v>32</v>
      </c>
      <c r="J24" s="30"/>
      <c r="K24" s="149"/>
      <c r="L24" s="5"/>
      <c r="M24" s="25"/>
      <c r="N24" s="158"/>
    </row>
    <row r="25" spans="2:14" ht="25.5" x14ac:dyDescent="0.2">
      <c r="B25" s="18"/>
      <c r="C25" s="82"/>
      <c r="D25" s="31" t="s">
        <v>36</v>
      </c>
      <c r="E25" s="6"/>
      <c r="F25" s="8"/>
      <c r="G25" s="8"/>
      <c r="H25" s="8"/>
      <c r="I25" s="25"/>
      <c r="J25" s="30"/>
      <c r="K25" s="25"/>
      <c r="L25" s="18"/>
      <c r="M25" s="18"/>
      <c r="N25" s="18"/>
    </row>
    <row r="26" spans="2:14" x14ac:dyDescent="0.2">
      <c r="B26" s="18"/>
      <c r="C26" s="82"/>
      <c r="D26" s="17" t="s">
        <v>244</v>
      </c>
      <c r="E26" s="6"/>
      <c r="F26" s="8"/>
      <c r="G26" s="8"/>
      <c r="H26" s="8"/>
      <c r="I26" s="25"/>
      <c r="J26" s="49">
        <f>K26</f>
        <v>8</v>
      </c>
      <c r="K26" s="50">
        <f>K27+K33</f>
        <v>8</v>
      </c>
      <c r="L26" s="18"/>
      <c r="M26" s="18"/>
      <c r="N26" s="18"/>
    </row>
    <row r="27" spans="2:14" x14ac:dyDescent="0.2">
      <c r="B27" s="18"/>
      <c r="C27" s="82"/>
      <c r="D27" s="47" t="s">
        <v>245</v>
      </c>
      <c r="E27" s="6"/>
      <c r="F27" s="10"/>
      <c r="G27" s="10"/>
      <c r="H27" s="10"/>
      <c r="I27" s="7"/>
      <c r="J27" s="7"/>
      <c r="K27" s="48">
        <f>SUM(K29:K32)</f>
        <v>3.2</v>
      </c>
      <c r="L27" s="18"/>
      <c r="M27" s="18"/>
      <c r="N27" s="18"/>
    </row>
    <row r="28" spans="2:14" x14ac:dyDescent="0.2">
      <c r="B28" s="18"/>
      <c r="C28" s="176" t="s">
        <v>46</v>
      </c>
      <c r="D28" s="175" t="s">
        <v>273</v>
      </c>
      <c r="E28" s="172">
        <f t="shared" ref="E28" si="1">SUM(F28:I28)</f>
        <v>6</v>
      </c>
      <c r="F28" s="177"/>
      <c r="G28" s="177">
        <v>6</v>
      </c>
      <c r="H28" s="177"/>
      <c r="I28" s="177"/>
      <c r="J28" s="127"/>
      <c r="K28" s="125">
        <v>0</v>
      </c>
      <c r="L28" s="18"/>
      <c r="M28" s="18"/>
      <c r="N28" s="18"/>
    </row>
    <row r="29" spans="2:14" ht="25.5" x14ac:dyDescent="0.2">
      <c r="B29" s="18"/>
      <c r="C29" s="82"/>
      <c r="D29" s="21" t="s">
        <v>249</v>
      </c>
      <c r="E29" s="6">
        <f t="shared" ref="E29:E32" si="2">SUM(F29:I29)</f>
        <v>14</v>
      </c>
      <c r="F29" s="54"/>
      <c r="G29" s="25">
        <v>14</v>
      </c>
      <c r="H29" s="8"/>
      <c r="I29" s="25"/>
      <c r="J29" s="30"/>
      <c r="K29" s="22">
        <v>0.8</v>
      </c>
      <c r="L29" s="5" t="s">
        <v>11</v>
      </c>
      <c r="M29" s="25">
        <v>100</v>
      </c>
      <c r="N29" s="25">
        <v>20</v>
      </c>
    </row>
    <row r="30" spans="2:14" ht="25.5" x14ac:dyDescent="0.2">
      <c r="B30" s="18"/>
      <c r="C30" s="82"/>
      <c r="D30" s="131" t="s">
        <v>251</v>
      </c>
      <c r="E30" s="6">
        <f t="shared" si="2"/>
        <v>14</v>
      </c>
      <c r="G30" s="132">
        <v>14</v>
      </c>
      <c r="H30" s="8"/>
      <c r="I30" s="25"/>
      <c r="J30" s="30"/>
      <c r="K30" s="22">
        <v>1.2</v>
      </c>
      <c r="L30" s="5" t="s">
        <v>11</v>
      </c>
      <c r="M30" s="25">
        <v>100</v>
      </c>
      <c r="N30" s="25">
        <v>20</v>
      </c>
    </row>
    <row r="31" spans="2:14" ht="25.5" x14ac:dyDescent="0.2">
      <c r="B31" s="18"/>
      <c r="C31" s="82"/>
      <c r="D31" s="21" t="s">
        <v>252</v>
      </c>
      <c r="E31" s="6">
        <f t="shared" si="2"/>
        <v>10</v>
      </c>
      <c r="F31" s="54"/>
      <c r="G31" s="25">
        <v>10</v>
      </c>
      <c r="H31" s="8"/>
      <c r="I31" s="25"/>
      <c r="J31" s="30"/>
      <c r="K31" s="22">
        <v>0.6</v>
      </c>
      <c r="L31" s="5" t="s">
        <v>11</v>
      </c>
      <c r="M31" s="25">
        <v>100</v>
      </c>
      <c r="N31" s="25">
        <v>20</v>
      </c>
    </row>
    <row r="32" spans="2:14" x14ac:dyDescent="0.2">
      <c r="B32" s="18"/>
      <c r="C32" s="82"/>
      <c r="D32" s="21" t="s">
        <v>253</v>
      </c>
      <c r="E32" s="6">
        <f t="shared" si="2"/>
        <v>12</v>
      </c>
      <c r="F32" s="54"/>
      <c r="G32" s="25">
        <v>12</v>
      </c>
      <c r="H32" s="8"/>
      <c r="I32" s="25"/>
      <c r="J32" s="30"/>
      <c r="K32" s="22">
        <v>0.6</v>
      </c>
      <c r="L32" s="5" t="s">
        <v>11</v>
      </c>
      <c r="M32" s="25">
        <v>100</v>
      </c>
      <c r="N32" s="25">
        <v>20</v>
      </c>
    </row>
    <row r="33" spans="2:14" x14ac:dyDescent="0.2">
      <c r="B33" s="18"/>
      <c r="C33" s="82"/>
      <c r="D33" s="47" t="s">
        <v>254</v>
      </c>
      <c r="E33" s="6"/>
      <c r="F33" s="8"/>
      <c r="G33" s="6"/>
      <c r="H33" s="8"/>
      <c r="I33" s="25"/>
      <c r="J33" s="30"/>
      <c r="K33" s="48">
        <f>SUM(K34:K40)</f>
        <v>4.8</v>
      </c>
      <c r="L33" s="18"/>
      <c r="M33" s="18"/>
      <c r="N33" s="18"/>
    </row>
    <row r="34" spans="2:14" ht="25.5" x14ac:dyDescent="0.2">
      <c r="B34" s="18"/>
      <c r="C34" s="159" t="s">
        <v>46</v>
      </c>
      <c r="D34" s="160" t="s">
        <v>268</v>
      </c>
      <c r="E34" s="141">
        <f>SUM(F34:I34)</f>
        <v>30</v>
      </c>
      <c r="F34" s="161"/>
      <c r="G34" s="161">
        <v>16</v>
      </c>
      <c r="H34" s="161"/>
      <c r="I34" s="161">
        <v>14</v>
      </c>
      <c r="J34" s="30"/>
      <c r="K34" s="219">
        <v>1.5</v>
      </c>
      <c r="L34" s="5" t="s">
        <v>11</v>
      </c>
      <c r="M34" s="25">
        <v>100</v>
      </c>
      <c r="N34" s="25">
        <v>20</v>
      </c>
    </row>
    <row r="35" spans="2:14" ht="25.5" x14ac:dyDescent="0.2">
      <c r="B35" s="18"/>
      <c r="C35" s="162" t="s">
        <v>46</v>
      </c>
      <c r="D35" s="147" t="s">
        <v>269</v>
      </c>
      <c r="E35" s="143">
        <f>SUM(F35:I35)</f>
        <v>60</v>
      </c>
      <c r="F35" s="148"/>
      <c r="G35" s="148">
        <v>30</v>
      </c>
      <c r="H35" s="148"/>
      <c r="I35" s="148">
        <v>30</v>
      </c>
      <c r="J35" s="30"/>
      <c r="K35" s="220"/>
      <c r="L35" s="5" t="s">
        <v>11</v>
      </c>
      <c r="M35" s="25">
        <v>100</v>
      </c>
      <c r="N35" s="25">
        <v>20</v>
      </c>
    </row>
    <row r="36" spans="2:14" ht="25.5" x14ac:dyDescent="0.2">
      <c r="B36" s="18"/>
      <c r="C36" s="159" t="s">
        <v>46</v>
      </c>
      <c r="D36" s="160" t="s">
        <v>270</v>
      </c>
      <c r="E36" s="141">
        <f>SUM(F36:I36)</f>
        <v>24</v>
      </c>
      <c r="F36" s="161"/>
      <c r="G36" s="161">
        <v>10</v>
      </c>
      <c r="H36" s="161"/>
      <c r="I36" s="161">
        <v>14</v>
      </c>
      <c r="J36" s="30"/>
      <c r="K36" s="219">
        <v>1.5</v>
      </c>
      <c r="L36" s="5" t="s">
        <v>11</v>
      </c>
      <c r="M36" s="25">
        <v>100</v>
      </c>
      <c r="N36" s="25">
        <v>20</v>
      </c>
    </row>
    <row r="37" spans="2:14" ht="25.5" x14ac:dyDescent="0.2">
      <c r="B37" s="18"/>
      <c r="C37" s="162" t="s">
        <v>46</v>
      </c>
      <c r="D37" s="147" t="s">
        <v>271</v>
      </c>
      <c r="E37" s="143">
        <f>SUM(F37:I37)</f>
        <v>50</v>
      </c>
      <c r="F37" s="148"/>
      <c r="G37" s="148">
        <v>20</v>
      </c>
      <c r="H37" s="148"/>
      <c r="I37" s="148">
        <v>30</v>
      </c>
      <c r="J37" s="30"/>
      <c r="K37" s="220"/>
      <c r="L37" s="5" t="s">
        <v>11</v>
      </c>
      <c r="M37" s="25">
        <v>100</v>
      </c>
      <c r="N37" s="25">
        <v>20</v>
      </c>
    </row>
    <row r="38" spans="2:14" x14ac:dyDescent="0.2">
      <c r="B38" s="18"/>
      <c r="C38" s="159" t="s">
        <v>46</v>
      </c>
      <c r="D38" s="160" t="s">
        <v>241</v>
      </c>
      <c r="E38" s="141"/>
      <c r="F38" s="161"/>
      <c r="G38" s="161"/>
      <c r="H38" s="161"/>
      <c r="I38" s="161"/>
      <c r="J38" s="30"/>
      <c r="K38" s="219">
        <v>1.2</v>
      </c>
      <c r="L38" s="5" t="s">
        <v>11</v>
      </c>
      <c r="M38" s="25">
        <v>100</v>
      </c>
      <c r="N38" s="25">
        <v>20</v>
      </c>
    </row>
    <row r="39" spans="2:14" x14ac:dyDescent="0.2">
      <c r="B39" s="18"/>
      <c r="C39" s="162" t="s">
        <v>46</v>
      </c>
      <c r="D39" s="147" t="s">
        <v>49</v>
      </c>
      <c r="E39" s="143"/>
      <c r="F39" s="148"/>
      <c r="G39" s="148"/>
      <c r="H39" s="148"/>
      <c r="I39" s="148"/>
      <c r="J39" s="30"/>
      <c r="K39" s="220"/>
      <c r="L39" s="5" t="s">
        <v>11</v>
      </c>
      <c r="M39" s="25">
        <v>100</v>
      </c>
      <c r="N39" s="25">
        <v>20</v>
      </c>
    </row>
    <row r="40" spans="2:14" x14ac:dyDescent="0.2">
      <c r="B40" s="18"/>
      <c r="C40" s="164" t="s">
        <v>46</v>
      </c>
      <c r="D40" s="170" t="s">
        <v>261</v>
      </c>
      <c r="E40" s="141">
        <f>SUM(F40:I40)</f>
        <v>16</v>
      </c>
      <c r="F40" s="142"/>
      <c r="G40" s="142">
        <v>6</v>
      </c>
      <c r="H40" s="142"/>
      <c r="I40" s="142">
        <v>10</v>
      </c>
      <c r="J40" s="15"/>
      <c r="K40" s="219">
        <v>0.6</v>
      </c>
      <c r="L40" s="5" t="s">
        <v>11</v>
      </c>
      <c r="M40" s="25">
        <v>100</v>
      </c>
      <c r="N40" s="25">
        <v>20</v>
      </c>
    </row>
    <row r="41" spans="2:14" x14ac:dyDescent="0.2">
      <c r="B41" s="18"/>
      <c r="C41" s="146" t="s">
        <v>46</v>
      </c>
      <c r="D41" s="171" t="s">
        <v>262</v>
      </c>
      <c r="E41" s="143">
        <f>SUM(F41:I41)</f>
        <v>26</v>
      </c>
      <c r="F41" s="144"/>
      <c r="G41" s="144">
        <v>6</v>
      </c>
      <c r="H41" s="144"/>
      <c r="I41" s="144">
        <v>20</v>
      </c>
      <c r="J41" s="15"/>
      <c r="K41" s="220"/>
      <c r="L41" s="5" t="s">
        <v>11</v>
      </c>
      <c r="M41" s="25">
        <v>100</v>
      </c>
      <c r="N41" s="25">
        <v>20</v>
      </c>
    </row>
    <row r="42" spans="2:14" x14ac:dyDescent="0.2">
      <c r="B42" s="18"/>
      <c r="C42" s="164" t="s">
        <v>46</v>
      </c>
      <c r="D42" s="170" t="s">
        <v>272</v>
      </c>
      <c r="E42" s="141">
        <f>SUM(F42:I42)</f>
        <v>32</v>
      </c>
      <c r="F42" s="142"/>
      <c r="G42" s="142"/>
      <c r="H42" s="142"/>
      <c r="I42" s="142">
        <v>32</v>
      </c>
      <c r="J42" s="15"/>
      <c r="K42" s="149"/>
      <c r="L42" s="5"/>
      <c r="M42" s="25"/>
      <c r="N42" s="25"/>
    </row>
    <row r="43" spans="2:14" ht="25.5" x14ac:dyDescent="0.2">
      <c r="B43" s="18"/>
      <c r="C43" s="82"/>
      <c r="D43" s="20" t="s">
        <v>38</v>
      </c>
      <c r="E43" s="25"/>
      <c r="F43" s="8"/>
      <c r="G43" s="8"/>
      <c r="H43" s="8"/>
      <c r="I43" s="8"/>
      <c r="J43" s="15"/>
      <c r="K43" s="22"/>
      <c r="L43" s="18"/>
      <c r="M43" s="18"/>
      <c r="N43" s="18"/>
    </row>
    <row r="44" spans="2:14" x14ac:dyDescent="0.2">
      <c r="B44" s="18"/>
      <c r="C44" s="82"/>
      <c r="D44" s="20" t="s">
        <v>255</v>
      </c>
      <c r="E44" s="6"/>
      <c r="F44" s="8"/>
      <c r="G44" s="8"/>
      <c r="H44" s="8"/>
      <c r="I44" s="7"/>
      <c r="J44" s="52">
        <f>K44</f>
        <v>8</v>
      </c>
      <c r="K44" s="53">
        <f>K45+K51</f>
        <v>8</v>
      </c>
      <c r="L44" s="18"/>
      <c r="M44" s="18"/>
      <c r="N44" s="18"/>
    </row>
    <row r="45" spans="2:14" x14ac:dyDescent="0.2">
      <c r="B45" s="18"/>
      <c r="C45" s="82"/>
      <c r="D45" s="47" t="s">
        <v>256</v>
      </c>
      <c r="E45" s="6"/>
      <c r="F45" s="8"/>
      <c r="G45" s="8"/>
      <c r="H45" s="8"/>
      <c r="I45" s="7"/>
      <c r="J45" s="30"/>
      <c r="K45" s="48">
        <f>SUM(K47:K50)</f>
        <v>3.1999999999999997</v>
      </c>
      <c r="L45" s="18"/>
      <c r="M45" s="18"/>
      <c r="N45" s="18"/>
    </row>
    <row r="46" spans="2:14" x14ac:dyDescent="0.2">
      <c r="B46" s="18"/>
      <c r="C46" s="176" t="s">
        <v>46</v>
      </c>
      <c r="D46" s="175" t="s">
        <v>273</v>
      </c>
      <c r="E46" s="172">
        <f t="shared" ref="E46" si="3">SUM(F46:I46)</f>
        <v>6</v>
      </c>
      <c r="F46" s="177"/>
      <c r="G46" s="177">
        <v>6</v>
      </c>
      <c r="H46" s="177"/>
      <c r="I46" s="177"/>
      <c r="J46" s="127"/>
      <c r="K46" s="125">
        <v>0</v>
      </c>
      <c r="L46" s="18"/>
      <c r="M46" s="18"/>
      <c r="N46" s="18"/>
    </row>
    <row r="47" spans="2:14" ht="25.5" x14ac:dyDescent="0.2">
      <c r="B47" s="18"/>
      <c r="C47" s="82"/>
      <c r="D47" s="21" t="s">
        <v>249</v>
      </c>
      <c r="E47" s="6">
        <f t="shared" ref="E47" si="4">SUM(F47:I47)</f>
        <v>14</v>
      </c>
      <c r="F47" s="54"/>
      <c r="G47" s="25">
        <v>14</v>
      </c>
      <c r="H47" s="8"/>
      <c r="I47" s="7"/>
      <c r="J47" s="30"/>
      <c r="K47" s="22">
        <v>1</v>
      </c>
      <c r="L47" s="5" t="s">
        <v>11</v>
      </c>
      <c r="M47" s="25">
        <v>100</v>
      </c>
      <c r="N47" s="25">
        <v>20</v>
      </c>
    </row>
    <row r="48" spans="2:14" ht="38.25" x14ac:dyDescent="0.2">
      <c r="B48" s="18"/>
      <c r="C48" s="82"/>
      <c r="D48" s="21" t="s">
        <v>250</v>
      </c>
      <c r="E48" s="6">
        <f>SUM(F30:I30)</f>
        <v>14</v>
      </c>
      <c r="F48" s="8"/>
      <c r="G48" s="6">
        <v>14</v>
      </c>
      <c r="H48" s="8"/>
      <c r="I48" s="7"/>
      <c r="J48" s="30"/>
      <c r="K48" s="22">
        <v>1.6</v>
      </c>
      <c r="L48" s="5" t="s">
        <v>11</v>
      </c>
      <c r="M48" s="25">
        <v>100</v>
      </c>
      <c r="N48" s="25">
        <v>20</v>
      </c>
    </row>
    <row r="49" spans="2:14" ht="25.5" x14ac:dyDescent="0.2">
      <c r="B49" s="18"/>
      <c r="C49" s="82"/>
      <c r="D49" s="21" t="s">
        <v>252</v>
      </c>
      <c r="E49" s="6">
        <f t="shared" ref="E49:E50" si="5">SUM(F49:I49)</f>
        <v>10</v>
      </c>
      <c r="F49" s="54"/>
      <c r="G49" s="25">
        <v>10</v>
      </c>
      <c r="H49" s="8"/>
      <c r="I49" s="7"/>
      <c r="J49" s="30"/>
      <c r="K49" s="22">
        <v>0.3</v>
      </c>
      <c r="L49" s="5" t="s">
        <v>11</v>
      </c>
      <c r="M49" s="25">
        <v>100</v>
      </c>
      <c r="N49" s="25">
        <v>20</v>
      </c>
    </row>
    <row r="50" spans="2:14" x14ac:dyDescent="0.2">
      <c r="B50" s="18"/>
      <c r="C50" s="82"/>
      <c r="D50" s="21" t="s">
        <v>253</v>
      </c>
      <c r="E50" s="6">
        <f t="shared" si="5"/>
        <v>12</v>
      </c>
      <c r="F50" s="54"/>
      <c r="G50" s="25">
        <v>12</v>
      </c>
      <c r="H50" s="8"/>
      <c r="I50" s="7"/>
      <c r="J50" s="30"/>
      <c r="K50" s="22">
        <v>0.3</v>
      </c>
      <c r="L50" s="5" t="s">
        <v>11</v>
      </c>
      <c r="M50" s="25">
        <v>100</v>
      </c>
      <c r="N50" s="25">
        <v>20</v>
      </c>
    </row>
    <row r="51" spans="2:14" x14ac:dyDescent="0.2">
      <c r="B51" s="18"/>
      <c r="C51" s="82"/>
      <c r="D51" s="47" t="s">
        <v>257</v>
      </c>
      <c r="E51" s="25"/>
      <c r="F51" s="8"/>
      <c r="G51" s="8"/>
      <c r="H51" s="8"/>
      <c r="I51" s="7"/>
      <c r="J51" s="30"/>
      <c r="K51" s="48">
        <f>SUM(K52:K58)</f>
        <v>4.8</v>
      </c>
      <c r="L51" s="18"/>
      <c r="M51" s="18"/>
      <c r="N51" s="18"/>
    </row>
    <row r="52" spans="2:14" ht="25.5" x14ac:dyDescent="0.2">
      <c r="B52" s="18"/>
      <c r="C52" s="159" t="s">
        <v>46</v>
      </c>
      <c r="D52" s="160" t="s">
        <v>268</v>
      </c>
      <c r="E52" s="141">
        <f>SUM(F52:I52)</f>
        <v>30</v>
      </c>
      <c r="F52" s="161"/>
      <c r="G52" s="161">
        <v>16</v>
      </c>
      <c r="H52" s="161"/>
      <c r="I52" s="161">
        <v>14</v>
      </c>
      <c r="J52" s="30"/>
      <c r="K52" s="219">
        <v>2.2000000000000002</v>
      </c>
      <c r="L52" s="5" t="s">
        <v>11</v>
      </c>
      <c r="M52" s="25">
        <v>100</v>
      </c>
      <c r="N52" s="25">
        <v>20</v>
      </c>
    </row>
    <row r="53" spans="2:14" ht="25.5" x14ac:dyDescent="0.2">
      <c r="B53" s="18"/>
      <c r="C53" s="162" t="s">
        <v>46</v>
      </c>
      <c r="D53" s="147" t="s">
        <v>269</v>
      </c>
      <c r="E53" s="143">
        <f>SUM(F53:I53)</f>
        <v>60</v>
      </c>
      <c r="F53" s="148"/>
      <c r="G53" s="148">
        <v>30</v>
      </c>
      <c r="H53" s="148"/>
      <c r="I53" s="148">
        <v>30</v>
      </c>
      <c r="J53" s="30"/>
      <c r="K53" s="220"/>
      <c r="L53" s="5" t="s">
        <v>11</v>
      </c>
      <c r="M53" s="25">
        <v>100</v>
      </c>
      <c r="N53" s="25">
        <v>20</v>
      </c>
    </row>
    <row r="54" spans="2:14" ht="25.5" x14ac:dyDescent="0.2">
      <c r="B54" s="18"/>
      <c r="C54" s="159" t="s">
        <v>46</v>
      </c>
      <c r="D54" s="160" t="s">
        <v>270</v>
      </c>
      <c r="E54" s="141">
        <f>SUM(F54:I54)</f>
        <v>24</v>
      </c>
      <c r="F54" s="161"/>
      <c r="G54" s="161">
        <v>10</v>
      </c>
      <c r="H54" s="161"/>
      <c r="I54" s="161">
        <v>14</v>
      </c>
      <c r="J54" s="18"/>
      <c r="K54" s="219">
        <v>0.8</v>
      </c>
      <c r="L54" s="5" t="s">
        <v>11</v>
      </c>
      <c r="M54" s="25">
        <v>100</v>
      </c>
      <c r="N54" s="25">
        <v>20</v>
      </c>
    </row>
    <row r="55" spans="2:14" ht="25.5" x14ac:dyDescent="0.2">
      <c r="B55" s="18"/>
      <c r="C55" s="162" t="s">
        <v>46</v>
      </c>
      <c r="D55" s="147" t="s">
        <v>271</v>
      </c>
      <c r="E55" s="143">
        <f>SUM(F55:I55)</f>
        <v>50</v>
      </c>
      <c r="F55" s="148"/>
      <c r="G55" s="148">
        <v>20</v>
      </c>
      <c r="H55" s="148"/>
      <c r="I55" s="148">
        <v>30</v>
      </c>
      <c r="J55" s="18"/>
      <c r="K55" s="220"/>
      <c r="L55" s="5" t="s">
        <v>11</v>
      </c>
      <c r="M55" s="25">
        <v>100</v>
      </c>
      <c r="N55" s="25">
        <v>20</v>
      </c>
    </row>
    <row r="56" spans="2:14" x14ac:dyDescent="0.2">
      <c r="B56" s="18"/>
      <c r="C56" s="159" t="s">
        <v>46</v>
      </c>
      <c r="D56" s="160" t="s">
        <v>241</v>
      </c>
      <c r="E56" s="141"/>
      <c r="F56" s="161"/>
      <c r="G56" s="161"/>
      <c r="H56" s="161"/>
      <c r="I56" s="161"/>
      <c r="J56" s="30"/>
      <c r="K56" s="219">
        <v>1.2</v>
      </c>
      <c r="L56" s="5" t="s">
        <v>11</v>
      </c>
      <c r="M56" s="25">
        <v>100</v>
      </c>
      <c r="N56" s="25">
        <v>20</v>
      </c>
    </row>
    <row r="57" spans="2:14" x14ac:dyDescent="0.2">
      <c r="B57" s="18"/>
      <c r="C57" s="162" t="s">
        <v>46</v>
      </c>
      <c r="D57" s="147" t="s">
        <v>49</v>
      </c>
      <c r="E57" s="143"/>
      <c r="F57" s="148"/>
      <c r="G57" s="148"/>
      <c r="H57" s="148"/>
      <c r="I57" s="148"/>
      <c r="J57" s="30"/>
      <c r="K57" s="220"/>
      <c r="L57" s="5" t="s">
        <v>11</v>
      </c>
      <c r="M57" s="25">
        <v>100</v>
      </c>
      <c r="N57" s="25">
        <v>20</v>
      </c>
    </row>
    <row r="58" spans="2:14" x14ac:dyDescent="0.2">
      <c r="B58" s="18"/>
      <c r="C58" s="164" t="s">
        <v>46</v>
      </c>
      <c r="D58" s="170" t="s">
        <v>261</v>
      </c>
      <c r="E58" s="141">
        <f>SUM(F58:I58)</f>
        <v>16</v>
      </c>
      <c r="F58" s="142"/>
      <c r="G58" s="142">
        <v>6</v>
      </c>
      <c r="H58" s="142"/>
      <c r="I58" s="142">
        <v>10</v>
      </c>
      <c r="J58" s="30"/>
      <c r="K58" s="219">
        <v>0.6</v>
      </c>
      <c r="L58" s="5" t="s">
        <v>11</v>
      </c>
      <c r="M58" s="25">
        <v>100</v>
      </c>
      <c r="N58" s="25">
        <v>20</v>
      </c>
    </row>
    <row r="59" spans="2:14" x14ac:dyDescent="0.2">
      <c r="B59" s="18"/>
      <c r="C59" s="146" t="s">
        <v>46</v>
      </c>
      <c r="D59" s="171" t="s">
        <v>262</v>
      </c>
      <c r="E59" s="143">
        <f>SUM(F59:I59)</f>
        <v>26</v>
      </c>
      <c r="F59" s="144"/>
      <c r="G59" s="144">
        <v>6</v>
      </c>
      <c r="H59" s="144"/>
      <c r="I59" s="144">
        <v>20</v>
      </c>
      <c r="J59" s="30"/>
      <c r="K59" s="220"/>
      <c r="L59" s="5" t="s">
        <v>11</v>
      </c>
      <c r="M59" s="25">
        <v>100</v>
      </c>
      <c r="N59" s="25">
        <v>20</v>
      </c>
    </row>
    <row r="60" spans="2:14" x14ac:dyDescent="0.2">
      <c r="B60" s="18"/>
      <c r="C60" s="164" t="s">
        <v>46</v>
      </c>
      <c r="D60" s="170" t="s">
        <v>272</v>
      </c>
      <c r="E60" s="141">
        <f>SUM(F60:I60)</f>
        <v>32</v>
      </c>
      <c r="F60" s="142"/>
      <c r="G60" s="142"/>
      <c r="H60" s="142"/>
      <c r="I60" s="142">
        <v>32</v>
      </c>
      <c r="J60" s="30"/>
      <c r="K60" s="149"/>
      <c r="L60" s="5"/>
      <c r="M60" s="25"/>
      <c r="N60" s="25"/>
    </row>
    <row r="61" spans="2:14" ht="25.5" x14ac:dyDescent="0.2">
      <c r="B61" s="18"/>
      <c r="C61" s="82"/>
      <c r="D61" s="55" t="s">
        <v>59</v>
      </c>
      <c r="E61" s="25"/>
      <c r="F61" s="9"/>
      <c r="G61" s="9"/>
      <c r="H61" s="9"/>
      <c r="I61" s="7"/>
      <c r="J61" s="11"/>
      <c r="K61" s="15"/>
      <c r="L61" s="18"/>
      <c r="M61" s="18"/>
      <c r="N61" s="18"/>
    </row>
    <row r="62" spans="2:14" x14ac:dyDescent="0.2">
      <c r="B62" s="18"/>
      <c r="C62" s="82"/>
      <c r="D62" s="55" t="s">
        <v>258</v>
      </c>
      <c r="E62" s="25"/>
      <c r="F62" s="8"/>
      <c r="G62" s="8"/>
      <c r="H62" s="8"/>
      <c r="I62" s="7"/>
      <c r="J62" s="56">
        <f>K62</f>
        <v>8</v>
      </c>
      <c r="K62" s="57">
        <f>K63+K70</f>
        <v>8</v>
      </c>
      <c r="L62" s="18"/>
      <c r="M62" s="18"/>
      <c r="N62" s="18"/>
    </row>
    <row r="63" spans="2:14" x14ac:dyDescent="0.2">
      <c r="B63" s="18"/>
      <c r="C63" s="82"/>
      <c r="D63" s="47" t="s">
        <v>79</v>
      </c>
      <c r="E63" s="25"/>
      <c r="F63" s="8"/>
      <c r="G63" s="8"/>
      <c r="H63" s="8"/>
      <c r="I63" s="7"/>
      <c r="J63" s="30"/>
      <c r="K63" s="48">
        <f>SUM(K65:K69)</f>
        <v>3.2</v>
      </c>
      <c r="L63" s="18"/>
      <c r="M63" s="18"/>
      <c r="N63" s="18"/>
    </row>
    <row r="64" spans="2:14" x14ac:dyDescent="0.2">
      <c r="B64" s="18"/>
      <c r="C64" s="176" t="s">
        <v>46</v>
      </c>
      <c r="D64" s="175" t="s">
        <v>273</v>
      </c>
      <c r="E64" s="172">
        <f t="shared" ref="E64" si="6">SUM(F64:I64)</f>
        <v>6</v>
      </c>
      <c r="F64" s="177"/>
      <c r="G64" s="177">
        <v>6</v>
      </c>
      <c r="H64" s="177"/>
      <c r="I64" s="177"/>
      <c r="J64" s="127"/>
      <c r="K64" s="125">
        <v>0</v>
      </c>
      <c r="L64" s="18"/>
      <c r="M64" s="18"/>
      <c r="N64" s="18"/>
    </row>
    <row r="65" spans="2:14" ht="25.5" x14ac:dyDescent="0.2">
      <c r="B65" s="18"/>
      <c r="C65" s="82"/>
      <c r="D65" s="21" t="s">
        <v>249</v>
      </c>
      <c r="E65" s="6">
        <f t="shared" ref="E65" si="7">SUM(F65:I65)</f>
        <v>14</v>
      </c>
      <c r="F65" s="54"/>
      <c r="G65" s="25">
        <v>14</v>
      </c>
      <c r="H65" s="8"/>
      <c r="I65" s="8"/>
      <c r="J65" s="34"/>
      <c r="K65" s="22">
        <v>1.2</v>
      </c>
      <c r="L65" s="5" t="s">
        <v>11</v>
      </c>
      <c r="M65" s="25">
        <v>100</v>
      </c>
      <c r="N65" s="25">
        <v>20</v>
      </c>
    </row>
    <row r="66" spans="2:14" ht="38.25" x14ac:dyDescent="0.2">
      <c r="B66" s="18"/>
      <c r="C66" s="82"/>
      <c r="D66" s="21" t="s">
        <v>250</v>
      </c>
      <c r="E66" s="6">
        <f>SUM(F48:I48)</f>
        <v>14</v>
      </c>
      <c r="F66" s="8"/>
      <c r="G66" s="6">
        <v>14</v>
      </c>
      <c r="H66" s="8"/>
      <c r="I66" s="7"/>
      <c r="J66" s="30"/>
      <c r="K66" s="22">
        <v>0.5</v>
      </c>
      <c r="L66" s="5" t="s">
        <v>11</v>
      </c>
      <c r="M66" s="25">
        <v>100</v>
      </c>
      <c r="N66" s="25">
        <v>20</v>
      </c>
    </row>
    <row r="67" spans="2:14" ht="25.5" x14ac:dyDescent="0.2">
      <c r="B67" s="18"/>
      <c r="C67" s="82"/>
      <c r="D67" s="131" t="s">
        <v>251</v>
      </c>
      <c r="E67" s="6">
        <f t="shared" ref="E67:E69" si="8">SUM(F67:I67)</f>
        <v>14</v>
      </c>
      <c r="G67" s="132">
        <v>14</v>
      </c>
      <c r="H67" s="8"/>
      <c r="I67" s="7"/>
      <c r="J67" s="30"/>
      <c r="K67" s="22">
        <v>0.5</v>
      </c>
      <c r="L67" s="5" t="s">
        <v>11</v>
      </c>
      <c r="M67" s="25">
        <v>100</v>
      </c>
      <c r="N67" s="25">
        <v>20</v>
      </c>
    </row>
    <row r="68" spans="2:14" ht="25.5" x14ac:dyDescent="0.2">
      <c r="B68" s="18"/>
      <c r="C68" s="82"/>
      <c r="D68" s="21" t="s">
        <v>252</v>
      </c>
      <c r="E68" s="6">
        <f t="shared" si="8"/>
        <v>10</v>
      </c>
      <c r="F68" s="54"/>
      <c r="G68" s="25">
        <v>10</v>
      </c>
      <c r="H68" s="8"/>
      <c r="I68" s="7"/>
      <c r="J68" s="30"/>
      <c r="K68" s="22">
        <v>0.5</v>
      </c>
      <c r="L68" s="5" t="s">
        <v>11</v>
      </c>
      <c r="M68" s="25">
        <v>100</v>
      </c>
      <c r="N68" s="25">
        <v>20</v>
      </c>
    </row>
    <row r="69" spans="2:14" x14ac:dyDescent="0.2">
      <c r="B69" s="18"/>
      <c r="C69" s="82"/>
      <c r="D69" s="21" t="s">
        <v>253</v>
      </c>
      <c r="E69" s="6">
        <f t="shared" si="8"/>
        <v>12</v>
      </c>
      <c r="F69" s="54"/>
      <c r="G69" s="25">
        <v>12</v>
      </c>
      <c r="H69" s="8"/>
      <c r="I69" s="7"/>
      <c r="J69" s="30"/>
      <c r="K69" s="22">
        <v>0.5</v>
      </c>
      <c r="L69" s="5" t="s">
        <v>11</v>
      </c>
      <c r="M69" s="25">
        <v>100</v>
      </c>
      <c r="N69" s="25">
        <v>20</v>
      </c>
    </row>
    <row r="70" spans="2:14" x14ac:dyDescent="0.2">
      <c r="B70" s="18"/>
      <c r="C70" s="82"/>
      <c r="D70" s="47" t="s">
        <v>259</v>
      </c>
      <c r="E70" s="6"/>
      <c r="F70" s="8"/>
      <c r="G70" s="6"/>
      <c r="H70" s="8"/>
      <c r="I70" s="25"/>
      <c r="J70" s="30"/>
      <c r="K70" s="48">
        <f>SUM(K71:K77)</f>
        <v>4.8</v>
      </c>
      <c r="L70" s="18"/>
      <c r="M70" s="18"/>
      <c r="N70" s="18"/>
    </row>
    <row r="71" spans="2:14" ht="25.5" x14ac:dyDescent="0.2">
      <c r="B71" s="18"/>
      <c r="C71" s="164" t="s">
        <v>46</v>
      </c>
      <c r="D71" s="160" t="s">
        <v>268</v>
      </c>
      <c r="E71" s="141">
        <f>SUM(F71:I71)</f>
        <v>30</v>
      </c>
      <c r="F71" s="161"/>
      <c r="G71" s="161">
        <v>16</v>
      </c>
      <c r="H71" s="161"/>
      <c r="I71" s="161">
        <v>14</v>
      </c>
      <c r="J71" s="30"/>
      <c r="K71" s="221">
        <v>0.8</v>
      </c>
      <c r="L71" s="5" t="s">
        <v>11</v>
      </c>
      <c r="M71" s="25">
        <v>100</v>
      </c>
      <c r="N71" s="25">
        <v>20</v>
      </c>
    </row>
    <row r="72" spans="2:14" ht="25.5" x14ac:dyDescent="0.2">
      <c r="B72" s="18"/>
      <c r="C72" s="146" t="s">
        <v>46</v>
      </c>
      <c r="D72" s="147" t="s">
        <v>269</v>
      </c>
      <c r="E72" s="143">
        <f>SUM(F72:I72)</f>
        <v>60</v>
      </c>
      <c r="F72" s="148"/>
      <c r="G72" s="148">
        <v>30</v>
      </c>
      <c r="H72" s="148"/>
      <c r="I72" s="148">
        <v>30</v>
      </c>
      <c r="J72" s="30"/>
      <c r="K72" s="221"/>
      <c r="L72" s="5" t="s">
        <v>11</v>
      </c>
      <c r="M72" s="25">
        <v>100</v>
      </c>
      <c r="N72" s="25">
        <v>20</v>
      </c>
    </row>
    <row r="73" spans="2:14" ht="25.5" x14ac:dyDescent="0.2">
      <c r="B73" s="18"/>
      <c r="C73" s="164" t="s">
        <v>46</v>
      </c>
      <c r="D73" s="160" t="s">
        <v>270</v>
      </c>
      <c r="E73" s="141">
        <f>SUM(F73:I73)</f>
        <v>24</v>
      </c>
      <c r="F73" s="161"/>
      <c r="G73" s="161">
        <v>10</v>
      </c>
      <c r="H73" s="161"/>
      <c r="I73" s="161">
        <v>14</v>
      </c>
      <c r="J73" s="30"/>
      <c r="K73" s="221">
        <v>2.2000000000000002</v>
      </c>
      <c r="L73" s="5" t="s">
        <v>11</v>
      </c>
      <c r="M73" s="25">
        <v>100</v>
      </c>
      <c r="N73" s="25">
        <v>20</v>
      </c>
    </row>
    <row r="74" spans="2:14" ht="25.5" x14ac:dyDescent="0.2">
      <c r="B74" s="18"/>
      <c r="C74" s="146" t="s">
        <v>46</v>
      </c>
      <c r="D74" s="147" t="s">
        <v>271</v>
      </c>
      <c r="E74" s="143">
        <f>SUM(F74:I74)</f>
        <v>50</v>
      </c>
      <c r="F74" s="148"/>
      <c r="G74" s="148">
        <v>20</v>
      </c>
      <c r="H74" s="148"/>
      <c r="I74" s="148">
        <v>30</v>
      </c>
      <c r="J74" s="30"/>
      <c r="K74" s="221"/>
      <c r="L74" s="5" t="s">
        <v>11</v>
      </c>
      <c r="M74" s="25">
        <v>100</v>
      </c>
      <c r="N74" s="25">
        <v>20</v>
      </c>
    </row>
    <row r="75" spans="2:14" x14ac:dyDescent="0.2">
      <c r="B75" s="18"/>
      <c r="C75" s="164" t="s">
        <v>46</v>
      </c>
      <c r="D75" s="160" t="s">
        <v>241</v>
      </c>
      <c r="E75" s="141"/>
      <c r="F75" s="161"/>
      <c r="G75" s="161"/>
      <c r="H75" s="161"/>
      <c r="I75" s="161"/>
      <c r="J75" s="30"/>
      <c r="K75" s="221">
        <v>1.2</v>
      </c>
      <c r="L75" s="5" t="s">
        <v>11</v>
      </c>
      <c r="M75" s="25">
        <v>100</v>
      </c>
      <c r="N75" s="25">
        <v>20</v>
      </c>
    </row>
    <row r="76" spans="2:14" x14ac:dyDescent="0.2">
      <c r="B76" s="18"/>
      <c r="C76" s="146" t="s">
        <v>46</v>
      </c>
      <c r="D76" s="147" t="s">
        <v>49</v>
      </c>
      <c r="E76" s="143"/>
      <c r="F76" s="148"/>
      <c r="G76" s="148"/>
      <c r="H76" s="148"/>
      <c r="I76" s="148"/>
      <c r="J76" s="30"/>
      <c r="K76" s="221"/>
      <c r="L76" s="5" t="s">
        <v>11</v>
      </c>
      <c r="M76" s="25">
        <v>100</v>
      </c>
      <c r="N76" s="25">
        <v>20</v>
      </c>
    </row>
    <row r="77" spans="2:14" x14ac:dyDescent="0.2">
      <c r="B77" s="18"/>
      <c r="C77" s="164" t="s">
        <v>46</v>
      </c>
      <c r="D77" s="170" t="s">
        <v>261</v>
      </c>
      <c r="E77" s="141">
        <f>SUM(F77:I77)</f>
        <v>16</v>
      </c>
      <c r="F77" s="142"/>
      <c r="G77" s="142">
        <v>6</v>
      </c>
      <c r="H77" s="142"/>
      <c r="I77" s="142">
        <v>10</v>
      </c>
      <c r="J77" s="30"/>
      <c r="K77" s="221">
        <v>0.6</v>
      </c>
      <c r="L77" s="5" t="s">
        <v>11</v>
      </c>
      <c r="M77" s="25">
        <v>100</v>
      </c>
      <c r="N77" s="25">
        <v>20</v>
      </c>
    </row>
    <row r="78" spans="2:14" x14ac:dyDescent="0.2">
      <c r="B78" s="18"/>
      <c r="C78" s="146" t="s">
        <v>46</v>
      </c>
      <c r="D78" s="171" t="s">
        <v>262</v>
      </c>
      <c r="E78" s="143">
        <f>SUM(F78:I78)</f>
        <v>26</v>
      </c>
      <c r="F78" s="144"/>
      <c r="G78" s="144">
        <v>6</v>
      </c>
      <c r="H78" s="144"/>
      <c r="I78" s="144">
        <v>20</v>
      </c>
      <c r="J78" s="18"/>
      <c r="K78" s="221"/>
      <c r="L78" s="5" t="s">
        <v>11</v>
      </c>
      <c r="M78" s="25">
        <v>100</v>
      </c>
      <c r="N78" s="25">
        <v>20</v>
      </c>
    </row>
    <row r="79" spans="2:14" x14ac:dyDescent="0.2">
      <c r="C79" s="164" t="s">
        <v>46</v>
      </c>
      <c r="D79" s="170" t="s">
        <v>272</v>
      </c>
      <c r="E79" s="141">
        <f>SUM(F79:I79)</f>
        <v>32</v>
      </c>
      <c r="F79" s="142"/>
      <c r="G79" s="142"/>
      <c r="H79" s="142"/>
      <c r="I79" s="142">
        <v>32</v>
      </c>
      <c r="K79" s="133"/>
      <c r="L79" s="156"/>
      <c r="M79" s="157"/>
      <c r="N79" s="157"/>
    </row>
    <row r="80" spans="2:14" x14ac:dyDescent="0.2">
      <c r="D80" s="1" t="s">
        <v>274</v>
      </c>
      <c r="I80" s="27"/>
      <c r="K80">
        <f>K62+K44+K26+K10</f>
        <v>30</v>
      </c>
    </row>
    <row r="81" spans="4:9" x14ac:dyDescent="0.2">
      <c r="D81" s="1" t="s">
        <v>275</v>
      </c>
      <c r="I81" s="27"/>
    </row>
  </sheetData>
  <mergeCells count="37">
    <mergeCell ref="L5:N5"/>
    <mergeCell ref="L6:N6"/>
    <mergeCell ref="L7:L8"/>
    <mergeCell ref="M7:M8"/>
    <mergeCell ref="N7:N8"/>
    <mergeCell ref="K5:K8"/>
    <mergeCell ref="A1:N1"/>
    <mergeCell ref="A2:N2"/>
    <mergeCell ref="A3:N3"/>
    <mergeCell ref="A4:C4"/>
    <mergeCell ref="E4:N4"/>
    <mergeCell ref="A5:A8"/>
    <mergeCell ref="B5:B8"/>
    <mergeCell ref="C5:C8"/>
    <mergeCell ref="D5:D7"/>
    <mergeCell ref="E5:E7"/>
    <mergeCell ref="F5:F7"/>
    <mergeCell ref="G5:G7"/>
    <mergeCell ref="H5:H7"/>
    <mergeCell ref="I5:I7"/>
    <mergeCell ref="J5:J8"/>
    <mergeCell ref="K22:K23"/>
    <mergeCell ref="K20:K21"/>
    <mergeCell ref="K16:K17"/>
    <mergeCell ref="K18:K19"/>
    <mergeCell ref="K34:K35"/>
    <mergeCell ref="K36:K37"/>
    <mergeCell ref="K38:K39"/>
    <mergeCell ref="K40:K41"/>
    <mergeCell ref="K52:K53"/>
    <mergeCell ref="K54:K55"/>
    <mergeCell ref="K77:K78"/>
    <mergeCell ref="K56:K57"/>
    <mergeCell ref="K58:K59"/>
    <mergeCell ref="K71:K72"/>
    <mergeCell ref="K73:K74"/>
    <mergeCell ref="K75:K7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semestre 1 </vt:lpstr>
      <vt:lpstr>semestre 2</vt:lpstr>
      <vt:lpstr>Semestre 3</vt:lpstr>
      <vt:lpstr>Semestre 4</vt:lpstr>
      <vt:lpstr>Semestre 4 alt</vt:lpstr>
      <vt:lpstr>Semestre 5 alt</vt:lpstr>
      <vt:lpstr>Semestre 6 alt</vt:lpstr>
      <vt:lpstr>'semestre 1 '!Zone_d_impression</vt:lpstr>
      <vt:lpstr>'semestre 2'!Zone_d_impression</vt:lpstr>
      <vt:lpstr>'Semestre 3'!Zone_d_impression</vt:lpstr>
      <vt:lpstr>'Semestre 4'!Zone_d_impression</vt:lpstr>
      <vt:lpstr>'Semestre 4 alt'!Zone_d_impression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lastPrinted>2022-10-10T09:44:11Z</cp:lastPrinted>
  <dcterms:created xsi:type="dcterms:W3CDTF">2004-01-19T09:07:25Z</dcterms:created>
  <dcterms:modified xsi:type="dcterms:W3CDTF">2023-11-28T15:44:38Z</dcterms:modified>
</cp:coreProperties>
</file>