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CJ\"/>
    </mc:Choice>
  </mc:AlternateContent>
  <xr:revisionPtr revIDLastSave="0" documentId="13_ncr:1_{3DE8F713-86D0-412F-9AD3-F00C6E3B912D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semestre 1 " sheetId="2" r:id="rId1"/>
    <sheet name="semestre 2" sheetId="6" r:id="rId2"/>
    <sheet name="S3 PF" sheetId="8" r:id="rId3"/>
    <sheet name="S4 PF" sheetId="9" r:id="rId4"/>
    <sheet name="S3 EA" sheetId="10" r:id="rId5"/>
    <sheet name="S4 EA" sheetId="11" r:id="rId6"/>
    <sheet name="S3 EA ALT" sheetId="12" r:id="rId7"/>
    <sheet name="S4 EA ALT" sheetId="13" r:id="rId8"/>
    <sheet name="S3 AJ" sheetId="14" r:id="rId9"/>
    <sheet name="S4 AJ" sheetId="15" r:id="rId10"/>
    <sheet name="S5 AJ FI" sheetId="16" r:id="rId11"/>
    <sheet name="S6 AJ FI" sheetId="17" r:id="rId12"/>
    <sheet name="S5 AJ ALT" sheetId="18" r:id="rId13"/>
    <sheet name="S6 AJ ALT" sheetId="19" r:id="rId14"/>
    <sheet name="S5 EA ALT" sheetId="20" r:id="rId15"/>
    <sheet name="S6 EA ALT" sheetId="21" r:id="rId16"/>
    <sheet name="S5 PF" sheetId="22" r:id="rId17"/>
    <sheet name="S6 PF" sheetId="23" r:id="rId18"/>
  </sheets>
  <definedNames>
    <definedName name="_xlnm.Print_Area" localSheetId="0">'semestre 1 '!$A$1:$E$89</definedName>
    <definedName name="_xlnm.Print_Area" localSheetId="1">'semestre 2'!$A$1:$E$97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23" l="1"/>
  <c r="E47" i="23"/>
  <c r="E45" i="23" s="1"/>
  <c r="E39" i="23"/>
  <c r="E32" i="23"/>
  <c r="E31" i="23" s="1"/>
  <c r="E24" i="23"/>
  <c r="E17" i="23"/>
  <c r="E16" i="23"/>
  <c r="E37" i="22"/>
  <c r="E35" i="22" s="1"/>
  <c r="E28" i="22"/>
  <c r="E27" i="22"/>
  <c r="E17" i="22"/>
  <c r="E16" i="22" s="1"/>
  <c r="E54" i="21"/>
  <c r="E47" i="21"/>
  <c r="E46" i="21" s="1"/>
  <c r="E39" i="21"/>
  <c r="E30" i="21" s="1"/>
  <c r="E31" i="21"/>
  <c r="E23" i="21"/>
  <c r="E17" i="21"/>
  <c r="E16" i="21" s="1"/>
  <c r="E42" i="20"/>
  <c r="E37" i="20"/>
  <c r="E36" i="20" s="1"/>
  <c r="E32" i="20"/>
  <c r="E27" i="20"/>
  <c r="E26" i="20" s="1"/>
  <c r="E22" i="20"/>
  <c r="E17" i="20"/>
  <c r="E16" i="20" s="1"/>
  <c r="E40" i="19"/>
  <c r="E38" i="19" s="1"/>
  <c r="E29" i="19"/>
  <c r="E28" i="19"/>
  <c r="E23" i="19"/>
  <c r="E17" i="19"/>
  <c r="E16" i="19"/>
  <c r="E37" i="18"/>
  <c r="E35" i="18" s="1"/>
  <c r="E27" i="18"/>
  <c r="E26" i="18" s="1"/>
  <c r="E17" i="18"/>
  <c r="E16" i="18" s="1"/>
  <c r="E48" i="17"/>
  <c r="E41" i="17"/>
  <c r="E39" i="17" s="1"/>
  <c r="E35" i="17"/>
  <c r="E29" i="17"/>
  <c r="E28" i="17" s="1"/>
  <c r="E23" i="17"/>
  <c r="E17" i="17"/>
  <c r="E16" i="17" s="1"/>
  <c r="E38" i="16"/>
  <c r="E36" i="16" s="1"/>
  <c r="E28" i="16"/>
  <c r="E27" i="16" s="1"/>
  <c r="E17" i="16"/>
  <c r="E16" i="16"/>
  <c r="G56" i="15" l="1"/>
  <c r="G50" i="15"/>
  <c r="G49" i="15" s="1"/>
  <c r="G43" i="15"/>
  <c r="G37" i="15"/>
  <c r="G36" i="15"/>
  <c r="G30" i="15"/>
  <c r="G23" i="15" s="1"/>
  <c r="G24" i="15"/>
  <c r="G17" i="15"/>
  <c r="G11" i="15"/>
  <c r="G10" i="15"/>
  <c r="G50" i="14"/>
  <c r="G44" i="14"/>
  <c r="G42" i="14" s="1"/>
  <c r="G40" i="14"/>
  <c r="G33" i="14"/>
  <c r="G32" i="14"/>
  <c r="G29" i="14"/>
  <c r="G22" i="14"/>
  <c r="G21" i="14"/>
  <c r="G18" i="14"/>
  <c r="G11" i="14"/>
  <c r="G10" i="14" s="1"/>
  <c r="G56" i="13"/>
  <c r="G50" i="13"/>
  <c r="G49" i="13" s="1"/>
  <c r="G44" i="13"/>
  <c r="G37" i="13" s="1"/>
  <c r="G38" i="13"/>
  <c r="G32" i="13"/>
  <c r="G25" i="13"/>
  <c r="G24" i="13" s="1"/>
  <c r="G19" i="13"/>
  <c r="G11" i="13"/>
  <c r="G10" i="13" s="1"/>
  <c r="G63" i="12"/>
  <c r="G55" i="12"/>
  <c r="G54" i="12" s="1"/>
  <c r="G49" i="12"/>
  <c r="G41" i="12"/>
  <c r="G40" i="12"/>
  <c r="G35" i="12"/>
  <c r="G25" i="12"/>
  <c r="G24" i="12"/>
  <c r="G19" i="12"/>
  <c r="G11" i="12"/>
  <c r="G10" i="12"/>
  <c r="G56" i="11"/>
  <c r="G50" i="11"/>
  <c r="G49" i="11" s="1"/>
  <c r="G43" i="11"/>
  <c r="G36" i="11" s="1"/>
  <c r="G37" i="11"/>
  <c r="G30" i="11"/>
  <c r="G24" i="11"/>
  <c r="G23" i="11" s="1"/>
  <c r="G17" i="11"/>
  <c r="G11" i="11"/>
  <c r="G10" i="11" s="1"/>
  <c r="G50" i="10"/>
  <c r="G44" i="10"/>
  <c r="G42" i="10" s="1"/>
  <c r="G40" i="10"/>
  <c r="G32" i="10" s="1"/>
  <c r="G33" i="10"/>
  <c r="G29" i="10"/>
  <c r="G21" i="10" s="1"/>
  <c r="G22" i="10"/>
  <c r="G18" i="10"/>
  <c r="G11" i="10"/>
  <c r="G10" i="10" s="1"/>
  <c r="G55" i="9"/>
  <c r="G49" i="9"/>
  <c r="G48" i="9" s="1"/>
  <c r="G43" i="9"/>
  <c r="G36" i="9" s="1"/>
  <c r="G37" i="9"/>
  <c r="G31" i="9"/>
  <c r="G25" i="9"/>
  <c r="G24" i="9"/>
  <c r="G19" i="9"/>
  <c r="G13" i="9"/>
  <c r="G12" i="9" s="1"/>
  <c r="G52" i="8"/>
  <c r="G46" i="8"/>
  <c r="G44" i="8" s="1"/>
  <c r="G42" i="8"/>
  <c r="G34" i="8" s="1"/>
  <c r="G35" i="8"/>
  <c r="G30" i="8"/>
  <c r="G23" i="8"/>
  <c r="G22" i="8" s="1"/>
  <c r="G19" i="8"/>
  <c r="G12" i="8"/>
  <c r="G11" i="8" s="1"/>
  <c r="E80" i="6" l="1"/>
  <c r="E70" i="6"/>
  <c r="E62" i="6"/>
  <c r="E52" i="6"/>
  <c r="E51" i="6" s="1"/>
  <c r="E44" i="6"/>
  <c r="E35" i="6"/>
  <c r="E34" i="6" s="1"/>
  <c r="E27" i="6"/>
  <c r="E17" i="6"/>
  <c r="E16" i="6" s="1"/>
  <c r="E74" i="2"/>
  <c r="E65" i="2"/>
  <c r="E64" i="2" s="1"/>
  <c r="E59" i="2"/>
  <c r="E50" i="2"/>
  <c r="E42" i="2"/>
  <c r="E32" i="2"/>
  <c r="E31" i="2" s="1"/>
  <c r="E69" i="6" l="1"/>
  <c r="E49" i="2"/>
  <c r="E26" i="2"/>
  <c r="C36" i="2" l="1"/>
  <c r="C68" i="2"/>
  <c r="C35" i="2"/>
  <c r="C67" i="2"/>
  <c r="E17" i="2" l="1"/>
  <c r="E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vtacc</author>
  </authors>
  <commentList>
    <comment ref="A44" authorId="0" shapeId="0" xr:uid="{6243365D-4CDD-4F38-A5B7-AEBA72727D1B}">
      <text>
        <r>
          <rPr>
            <b/>
            <sz val="9"/>
            <color indexed="81"/>
            <rFont val="Tahoma"/>
            <family val="2"/>
          </rPr>
          <t>vtacc:</t>
        </r>
        <r>
          <rPr>
            <sz val="9"/>
            <color indexed="81"/>
            <rFont val="Tahoma"/>
            <family val="2"/>
          </rPr>
          <t xml:space="preserve">
Initialement dans compétence 1 piloter alors que dans le PN est dans compétence 4 rédiger (recalcul des coef)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vtacc</author>
  </authors>
  <commentList>
    <comment ref="A43" authorId="0" shapeId="0" xr:uid="{5DF9CDC3-CC84-4517-94C5-A1D1BB86C8CD}">
      <text>
        <r>
          <rPr>
            <b/>
            <sz val="9"/>
            <color indexed="81"/>
            <rFont val="Tahoma"/>
            <family val="2"/>
          </rPr>
          <t>vtacc:</t>
        </r>
        <r>
          <rPr>
            <sz val="9"/>
            <color indexed="81"/>
            <rFont val="Tahoma"/>
            <family val="2"/>
          </rPr>
          <t xml:space="preserve">
Ressource initialement prévue dans sécuriser alors que le PN la met dans rédiger</t>
        </r>
      </text>
    </comment>
  </commentList>
</comments>
</file>

<file path=xl/sharedStrings.xml><?xml version="1.0" encoding="utf-8"?>
<sst xmlns="http://schemas.openxmlformats.org/spreadsheetml/2006/main" count="1422" uniqueCount="347">
  <si>
    <t>Contrôle des Connaissances</t>
  </si>
  <si>
    <t>Coef</t>
  </si>
  <si>
    <t>Credits</t>
  </si>
  <si>
    <t>Session unique</t>
  </si>
  <si>
    <t>Nb
d'heures</t>
  </si>
  <si>
    <t>Contrôle continu</t>
  </si>
  <si>
    <t>E/O</t>
  </si>
  <si>
    <t>UNITES D'ENSEIGNEMENT
ET MODULES</t>
  </si>
  <si>
    <t>SEMESTRE 1</t>
  </si>
  <si>
    <t>Pôle Ressources UE1.1</t>
  </si>
  <si>
    <t>Pôle SAE 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</si>
  <si>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</si>
  <si>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</si>
  <si>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</si>
  <si>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</si>
  <si>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</si>
  <si>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</si>
  <si>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</si>
  <si>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</si>
  <si>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</si>
  <si>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SEMESTRE 2</t>
  </si>
  <si>
    <t>Eléments
communs</t>
  </si>
  <si>
    <t>(note commune)</t>
  </si>
  <si>
    <t>1.01 Structure et fonctionnement des organisations et RSE</t>
  </si>
  <si>
    <t>1.02 Compatibilté générale 1</t>
  </si>
  <si>
    <t>1.03 Méthodologie juridique 1</t>
  </si>
  <si>
    <t>1.04 Organisation judiciaire</t>
  </si>
  <si>
    <t>1.05 Introduction générale au droit</t>
  </si>
  <si>
    <t>1.06 Droit des personnes et de la famille</t>
  </si>
  <si>
    <t>1.07 Droit constitutionnel 1</t>
  </si>
  <si>
    <t>1.08 Institutions publiques 1</t>
  </si>
  <si>
    <t>1.09 Outils numériques et de communication 1</t>
  </si>
  <si>
    <t xml:space="preserve">1.10 Expression et communication 1 </t>
  </si>
  <si>
    <t>1.11 Langue étrangère appliquée aux domaines professionnels LV1: Niveau 1</t>
  </si>
  <si>
    <t>1.12 Projet personnel et professionnel 1</t>
  </si>
  <si>
    <t>1.13 Stratégies d'apprentissages et de réussite 1</t>
  </si>
  <si>
    <t>SAE 1.01 Fonctions et activités au sein d'une organisation</t>
  </si>
  <si>
    <t>SAE 1.02 Fonctions de support au sein d'une organisation</t>
  </si>
  <si>
    <t>Pôle Ressources UE1.3</t>
  </si>
  <si>
    <t>Pôle SAE UE1.3</t>
  </si>
  <si>
    <t>SAE 1.03 Sécurisation des activités d'une organisation</t>
  </si>
  <si>
    <t>Pôle Ressources UE1.4</t>
  </si>
  <si>
    <t>Pôle SAE UE1.4</t>
  </si>
  <si>
    <t>SAE 1.04 Rédaction professionnelle au sein d'une organisation</t>
  </si>
  <si>
    <t>UE1.3</t>
  </si>
  <si>
    <t>UE1.4</t>
  </si>
  <si>
    <t>UE1.2, 1.3,1.4</t>
  </si>
  <si>
    <t>UE1.1, 1.3,1.4</t>
  </si>
  <si>
    <t>UE1.2, 1.1,1.4</t>
  </si>
  <si>
    <t>UE1.2, 1.3,1.1</t>
  </si>
  <si>
    <t>Portfolio</t>
  </si>
  <si>
    <t>SAE 2.01 Fonctions d'aide à la décision relatives aux activités d'une organisation</t>
  </si>
  <si>
    <t>SAE 2.02 Mise en conformité d'une organisation dans son environnement juridique, économique et social</t>
  </si>
  <si>
    <t>2.01 Enjeux économiques et sociaux</t>
  </si>
  <si>
    <t>2.02 Comptabilité générale 2</t>
  </si>
  <si>
    <t>2.03 Méthodologie juridique: Niveau 2</t>
  </si>
  <si>
    <t>2.04 Conduite de projet</t>
  </si>
  <si>
    <t>2.05 Droit des contrats</t>
  </si>
  <si>
    <t>2.06 Droit du numérique</t>
  </si>
  <si>
    <t>2.07 Droit constitutionnel 2</t>
  </si>
  <si>
    <t>2.08 Institutions publiques 2</t>
  </si>
  <si>
    <t>2.09 Outils numériques et de communication 2</t>
  </si>
  <si>
    <t>2.10 Expression et communication 2</t>
  </si>
  <si>
    <t>2.11 Langue étrangère appliquée aux domaines professionnels LV1: Niveau 2</t>
  </si>
  <si>
    <t>2.12 Projet personnel et professionnel 2</t>
  </si>
  <si>
    <t>2.13 Stratégies d'apprentissages et de réussite 2</t>
  </si>
  <si>
    <t>UE2.3</t>
  </si>
  <si>
    <t>Pôle Ressources UE2.3</t>
  </si>
  <si>
    <t>Pôle Ressources UE2.4</t>
  </si>
  <si>
    <t>UE2.2, UE2.4</t>
  </si>
  <si>
    <t>UE2.1, UE2.4</t>
  </si>
  <si>
    <t>UE2.2, UE2.1</t>
  </si>
  <si>
    <t>UE2.4</t>
  </si>
  <si>
    <t>UE2.2,UE2.3, UE2.4</t>
  </si>
  <si>
    <t>UE2.1,UE2.3, UE2.4</t>
  </si>
  <si>
    <t>UE2.1,UE2.2, UE2.4</t>
  </si>
  <si>
    <t>UE2.1,UE2.2, UE2.3</t>
  </si>
  <si>
    <t>UE1.2, UE1.4</t>
  </si>
  <si>
    <t>UE1.1,UE1.4</t>
  </si>
  <si>
    <t>UE1.1, UE1.2</t>
  </si>
  <si>
    <t xml:space="preserve">UE1.1 </t>
  </si>
  <si>
    <t xml:space="preserve">UE1.2 </t>
  </si>
  <si>
    <t>Compétence 2 : Conseiller sur des questions d'ordre juridique, comptable, financier, organisationnel</t>
  </si>
  <si>
    <t>Compétence 1 : Piloter des tâches et activités d'ordre juridique, comptable, financier, organisationnel</t>
  </si>
  <si>
    <t xml:space="preserve">UE1.3 </t>
  </si>
  <si>
    <t>Compétence 3 : Sécuriser les relations et les documents d'ordre juridique, comptable, financier, organisationnel</t>
  </si>
  <si>
    <t xml:space="preserve">UE1.4 </t>
  </si>
  <si>
    <t>Compétence 4 : Rédiger des actes et documents d'ordre juridique, comptable, financier, organisationnel</t>
  </si>
  <si>
    <t xml:space="preserve">UE2.1 </t>
  </si>
  <si>
    <t xml:space="preserve">UE2.2 </t>
  </si>
  <si>
    <t xml:space="preserve">UE2.4 </t>
  </si>
  <si>
    <t>Heures de "projet tutoré"</t>
  </si>
  <si>
    <t>MODALITES DE CONTROLE DES CONNAISSANCES ET DES COMPETENCES</t>
  </si>
  <si>
    <t>Diplôme : BUT</t>
  </si>
  <si>
    <t>Composante : IUT2</t>
  </si>
  <si>
    <t>Mention/Parcours : Carrières Juridiques</t>
  </si>
  <si>
    <t>Modalités de formation : présentiel</t>
  </si>
  <si>
    <t>Code étape : LJB1CJ</t>
  </si>
  <si>
    <t>Code VET : 210</t>
  </si>
  <si>
    <t>Code diplôme : LJBCAJ2</t>
  </si>
  <si>
    <t>Code VDI : 101</t>
  </si>
  <si>
    <t>Validé par le conseil de l’IUT2 le 19 septembre 2022</t>
  </si>
  <si>
    <t>Validé par le conseil de l’EUT le 27 septembre 2022</t>
  </si>
  <si>
    <t xml:space="preserve">BUT : CARRIERES JURIDIQUES </t>
  </si>
  <si>
    <t>Parcours : PATRIMOINE et FINANCE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</si>
  <si>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</si>
  <si>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</si>
  <si>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</si>
  <si>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Année Universitaire : 2023 - 2024</t>
  </si>
  <si>
    <t>CODE
ETAPE</t>
  </si>
  <si>
    <t>Eléments
communs à plusieurs parcours</t>
  </si>
  <si>
    <t>SEMESTRE 3</t>
  </si>
  <si>
    <t>Compétence 1: Piloter des tâches et activités d'ordre juridique, comptable, financier et organisationnel</t>
  </si>
  <si>
    <t xml:space="preserve">UE3.1 </t>
  </si>
  <si>
    <t>Pôle Ressources UE3.1</t>
  </si>
  <si>
    <t xml:space="preserve">R3.PF.01 Analyse financière 1 </t>
  </si>
  <si>
    <t xml:space="preserve">R3.04 Droit commercial </t>
  </si>
  <si>
    <t>UE3.2, UE3.3, UE3.4</t>
  </si>
  <si>
    <t>3.08 Outils numériques et de communication 3</t>
  </si>
  <si>
    <t>3.09 Expression et Communication 3</t>
  </si>
  <si>
    <t>3.10 Anglais appliqué aux domaines professionnels : Niveau 3</t>
  </si>
  <si>
    <t>3.11 PPP</t>
  </si>
  <si>
    <t>Pôle SAE UE3.1</t>
  </si>
  <si>
    <t>SAE3.PF.01 Conseil financier et/ou patrimonial</t>
  </si>
  <si>
    <t xml:space="preserve">UE3.2 </t>
  </si>
  <si>
    <t>Pôle Ressources UE3.2</t>
  </si>
  <si>
    <t xml:space="preserve">R3.03 Droit du travail </t>
  </si>
  <si>
    <t xml:space="preserve">R3.07 Droit fiscal 1 </t>
  </si>
  <si>
    <t>UE3.1, UE3.3, UE3.4</t>
  </si>
  <si>
    <t>Pôle SAE UE3.2</t>
  </si>
  <si>
    <t>Compétence 3: Sécuriser les relations et les documents d'ordre juridique, comptable, financier, organisationnel</t>
  </si>
  <si>
    <t>UE3.3</t>
  </si>
  <si>
    <t>Pôle Ressources UE3.3</t>
  </si>
  <si>
    <t xml:space="preserve">R3.02 Droit de la responsabilité civile extracontractuelle </t>
  </si>
  <si>
    <t xml:space="preserve">R3.05 Droit pénal </t>
  </si>
  <si>
    <t>UE3.2, UE3.1, UE3.4</t>
  </si>
  <si>
    <t>Pôle SAE UE3.3</t>
  </si>
  <si>
    <t>SAE3.PF.02 Assistance à la prise de décision d'un collaborateur, d'un client ou d'un usager</t>
  </si>
  <si>
    <t>Compétence 4 : Rédiger des actes et des documents d'ordre juridique, comptable, financier, organisationnel</t>
  </si>
  <si>
    <t xml:space="preserve">UE3.4 </t>
  </si>
  <si>
    <t>Pôle Ressources UE3.4</t>
  </si>
  <si>
    <t xml:space="preserve">R3.06 Droit Patrimonial 1 </t>
  </si>
  <si>
    <t>UE3.2, UE3.3, UE3.1</t>
  </si>
  <si>
    <t>Pôle SAE UE3.4</t>
  </si>
  <si>
    <t>SEMESTRE 4</t>
  </si>
  <si>
    <t xml:space="preserve">UE4.1 </t>
  </si>
  <si>
    <t>Pôle Ressources UE4.1</t>
  </si>
  <si>
    <t>R4.PF.01 Gestion budgétaire</t>
  </si>
  <si>
    <t>UE 4.2, UE 4.3, UE 4.4</t>
  </si>
  <si>
    <t xml:space="preserve">R4.05 Outils numériques et de communication </t>
  </si>
  <si>
    <t xml:space="preserve">R4.06 Expression et Communication </t>
  </si>
  <si>
    <t xml:space="preserve">R4.07 Anglais appliqué aux domaines professionnels : Niveau 4 </t>
  </si>
  <si>
    <t xml:space="preserve">R4.08 Projet personnel et professionnel </t>
  </si>
  <si>
    <t>Pôle SAE UE4.1</t>
  </si>
  <si>
    <t>SAE4.PF.01 Conseils juridiques dans un contexte amiable ou dans une situation contentieuse (plaidoirie)</t>
  </si>
  <si>
    <t>Stage</t>
  </si>
  <si>
    <t xml:space="preserve">Portfolio </t>
  </si>
  <si>
    <t xml:space="preserve">UE4.2 </t>
  </si>
  <si>
    <t>Pôle Ressources UE4.2</t>
  </si>
  <si>
    <t>UE 4.1, UE 4.3, UE 4.4</t>
  </si>
  <si>
    <t xml:space="preserve">R4.PF.02 Droit des sociétés </t>
  </si>
  <si>
    <t>Pôle SAE UE4.2</t>
  </si>
  <si>
    <t>UE4.3</t>
  </si>
  <si>
    <t>Pôle Ressources UE4.3</t>
  </si>
  <si>
    <t xml:space="preserve">R4.04 Droit fiscal 2 </t>
  </si>
  <si>
    <t>UE 4.2, UE 4.1, UE 4.4</t>
  </si>
  <si>
    <t>Pôle SAE UE4.3</t>
  </si>
  <si>
    <t xml:space="preserve">UE4.4 </t>
  </si>
  <si>
    <t>Pôle Ressources UE4.4</t>
  </si>
  <si>
    <t xml:space="preserve">R4.03 Contrats spéciaux </t>
  </si>
  <si>
    <t>UE 4.2, UE 4.3, UE 4.1</t>
  </si>
  <si>
    <t>Pôle SAE UE4.4</t>
  </si>
  <si>
    <t>Parcours : ENTREPRISE et ASSOCIATION</t>
  </si>
  <si>
    <t>Eléments
communs à plusieurs UE (note commune)</t>
  </si>
  <si>
    <t xml:space="preserve">R4.AJ.01 Comptabilité de gestion 2 </t>
  </si>
  <si>
    <t>SAE4.EA.01 Gestion d’un différend juridique au sein d’une organisation (plaidoirie)</t>
  </si>
  <si>
    <t xml:space="preserve">R4.EA.02 Fondamentaux du droit des sociétés et des associations </t>
  </si>
  <si>
    <t xml:space="preserve">3.01 Comptabilité et finance d'entreprise et d'association 1 </t>
  </si>
  <si>
    <t>3.04 Droit commercial</t>
  </si>
  <si>
    <t>SAE3.EA.01 Contribution aux activités de pilotage et de conseil</t>
  </si>
  <si>
    <t xml:space="preserve">R3.03 Droit social 1 </t>
  </si>
  <si>
    <t>SAE3.EA.02 Assistance à la prise de décision relative à la prévention de risques</t>
  </si>
  <si>
    <t xml:space="preserve">R3.AJ.06 Droit administratif 1 </t>
  </si>
  <si>
    <t>Parcours : ENTREPRISE ET ASSOCIATION (ALTERNANCE)</t>
  </si>
  <si>
    <t>Modalités : Alternance</t>
  </si>
  <si>
    <t>UE3 .2</t>
  </si>
  <si>
    <t>3.02 Droit de la responsabilité extracontractuelle</t>
  </si>
  <si>
    <t>UE3 .4</t>
  </si>
  <si>
    <t>R3.CJ Informatique d'entreprise</t>
  </si>
  <si>
    <r>
      <rPr>
        <b/>
        <sz val="10"/>
        <rFont val="Arial"/>
        <family val="2"/>
      </rPr>
      <t>SAE3.EA.01</t>
    </r>
    <r>
      <rPr>
        <sz val="10"/>
        <rFont val="Arial"/>
        <family val="2"/>
      </rPr>
      <t xml:space="preserve"> Contribution aux activités de pilotage et de conseil</t>
    </r>
  </si>
  <si>
    <t>assistance à la prise de décision d'un collaborateur, d'un client ou d'un usager</t>
  </si>
  <si>
    <t>UE3 .3</t>
  </si>
  <si>
    <t>3.03 Droit social 1</t>
  </si>
  <si>
    <t>3.06 Droit administratif</t>
  </si>
  <si>
    <t>3.05 Droit pénal</t>
  </si>
  <si>
    <t>UE3. 1</t>
  </si>
  <si>
    <t>UE3.1, UE3.2, UE3.4</t>
  </si>
  <si>
    <r>
      <rPr>
        <b/>
        <sz val="10"/>
        <rFont val="Arial"/>
        <family val="2"/>
      </rPr>
      <t>SAE3.EA.01</t>
    </r>
    <r>
      <rPr>
        <sz val="10"/>
        <rFont val="Arial"/>
        <family val="2"/>
      </rPr>
      <t xml:space="preserve"> Contribution aux activités de pilotage et de conseil, </t>
    </r>
  </si>
  <si>
    <t>UE3 .1</t>
  </si>
  <si>
    <t>UE3.1, UE3.2, UE3.3</t>
  </si>
  <si>
    <t xml:space="preserve">4.01 Comptabilité et finance d'entreprise et d'association 1 </t>
  </si>
  <si>
    <t>U4.2</t>
  </si>
  <si>
    <t>4.01 Comptabilité et finance d'entreprise et d'association 2</t>
  </si>
  <si>
    <t>UE4.2, UE4.3, UE4.4</t>
  </si>
  <si>
    <t>4.05 Outils numériques et de communication 4</t>
  </si>
  <si>
    <t>4.07  Anglais appliqué aux domaines professionnels : Niveau 4</t>
  </si>
  <si>
    <t>R4.06 Expression communication</t>
  </si>
  <si>
    <t xml:space="preserve">R4.CJ 09 Droit bancaire </t>
  </si>
  <si>
    <t>4.08 PPP</t>
  </si>
  <si>
    <r>
      <rPr>
        <b/>
        <sz val="10"/>
        <rFont val="Arial"/>
        <family val="2"/>
      </rPr>
      <t>SAE4.EA.01</t>
    </r>
    <r>
      <rPr>
        <sz val="10"/>
        <rFont val="Arial"/>
        <family val="2"/>
      </rPr>
      <t xml:space="preserve"> Gestion d’un différend juridique au sein d’une organisation (plaidoirie)</t>
    </r>
  </si>
  <si>
    <t xml:space="preserve">Apprentissage </t>
  </si>
  <si>
    <t>UE4.1, UE4.3, UE4.4</t>
  </si>
  <si>
    <t>UE4.1</t>
  </si>
  <si>
    <t>4.02 Fondamentaux du droit des sociétés et des associations (droit des sociétés)</t>
  </si>
  <si>
    <t>Apprentissage</t>
  </si>
  <si>
    <t>4.04 Droit fiscal 2</t>
  </si>
  <si>
    <t>UE4.1, UE4.2, UE4.4</t>
  </si>
  <si>
    <t>4.07 Anglais appliqué aux domaines professionnels : Niveau 4</t>
  </si>
  <si>
    <t>4.03 Contrats spéciaux</t>
  </si>
  <si>
    <t>UE4.1, UE4.2, UE4.3</t>
  </si>
  <si>
    <t>Parcours : ADMINISTRATION et JUSTICE</t>
  </si>
  <si>
    <t>SAE3.AJ.01 Gestion de dossiers administratifs et juridiques</t>
  </si>
  <si>
    <t>SAE3.AJ.02 Rédaction et/ou contrôle d'actes administratifs</t>
  </si>
  <si>
    <t>Gestion de dossiers contentieux ou non contentieux au sein d'une organisation (plaidoirie)</t>
  </si>
  <si>
    <t xml:space="preserve">R4.AJ.02 Contentieux administratif </t>
  </si>
  <si>
    <t>SAE4.AJ.01 Gestion de dossiers contentieux ou non contentieux au sein d'une organisation (plaidoirie)</t>
  </si>
  <si>
    <t xml:space="preserve">R4.AJ.03 Droit administratif 2 </t>
  </si>
  <si>
    <t>Année universitaire : 2023-2024</t>
  </si>
  <si>
    <t>Diplôme : BUT Carrières Juridiques</t>
  </si>
  <si>
    <t>Mention/Parcours : Administration Justice</t>
  </si>
  <si>
    <t>Code VDI : 103</t>
  </si>
  <si>
    <t>Modalités de formation : Cycle initial</t>
  </si>
  <si>
    <t>Code étape : LJB3AJ</t>
  </si>
  <si>
    <t>Code VET : 230</t>
  </si>
  <si>
    <t>SEMESTRE 5</t>
  </si>
  <si>
    <t xml:space="preserve">UE5.1 </t>
  </si>
  <si>
    <t>Pôle Ressources UE5.1</t>
  </si>
  <si>
    <t>R5.AJ.01 : Contentieux judiciaire</t>
  </si>
  <si>
    <t xml:space="preserve">R5.AJ.02 : Droit des collectivités territoriales </t>
  </si>
  <si>
    <t xml:space="preserve">R5.AJ.03 : Droit de la commande publique </t>
  </si>
  <si>
    <t>R5.09 : Expression et communication</t>
  </si>
  <si>
    <t>UE5.2, UE5.3,</t>
  </si>
  <si>
    <t>R5.AJ.10 : Anglais appliqué aux domaines professionnels : Niveau 5</t>
  </si>
  <si>
    <t>Pôle SAE UE5.1</t>
  </si>
  <si>
    <t>SAÉ 5.AJ.01 : Gestion de dossiers de contentieux administratif et/ou judiciaire</t>
  </si>
  <si>
    <t>Compétence 3 : Sécuriser les relations et les données d'ordre juridique, comptable, financier et organisationnel</t>
  </si>
  <si>
    <t>UE5.23</t>
  </si>
  <si>
    <t>Pôle Ressources UE5.3</t>
  </si>
  <si>
    <t>R5.AJ.04 : Libertés et droits fondamentaux</t>
  </si>
  <si>
    <t xml:space="preserve">R5.AJ.05 : Droit pénal spécial </t>
  </si>
  <si>
    <t>UE5.1, UE5.3,</t>
  </si>
  <si>
    <t>Pôle SAE UE5.3</t>
  </si>
  <si>
    <t>UE5.1, UE5.3</t>
  </si>
  <si>
    <t>UE5.4</t>
  </si>
  <si>
    <t>Pôle Ressources UE5.4</t>
  </si>
  <si>
    <t>R5.AJ.07 : Méthodologie préparation concours 1</t>
  </si>
  <si>
    <t>R5.CJ.01 : Droit de l'Union Européénne</t>
  </si>
  <si>
    <t>UE5.1, UE5.2,</t>
  </si>
  <si>
    <t>Pôle SAE UE5.4</t>
  </si>
  <si>
    <t>UE5.1, UE5.2</t>
  </si>
  <si>
    <t>SEMESTRE 6</t>
  </si>
  <si>
    <t xml:space="preserve">UE6.1 </t>
  </si>
  <si>
    <t>Pôle Ressources UE6.1</t>
  </si>
  <si>
    <t xml:space="preserve">R6.AJ.01 : Finances publiques </t>
  </si>
  <si>
    <t>R6. CJ. 01 : Droit des obligations approfondi</t>
  </si>
  <si>
    <t>UE6.2, UE6.3</t>
  </si>
  <si>
    <t>R6.04 : Expression et Communication</t>
  </si>
  <si>
    <r>
      <rPr>
        <sz val="11"/>
        <rFont val="Calibri"/>
        <family val="2"/>
        <scheme val="minor"/>
      </rPr>
      <t>R6.05</t>
    </r>
    <r>
      <rPr>
        <sz val="10"/>
        <rFont val="Arial"/>
        <family val="2"/>
      </rPr>
      <t xml:space="preserve"> : Projet personnel et professionnel</t>
    </r>
  </si>
  <si>
    <t>R6. CJ. 02 : Anglais appliqué aux domaines professionnels : Niveau 6</t>
  </si>
  <si>
    <t>Pôle SAE UE6.1</t>
  </si>
  <si>
    <t>SAÉ 6.AJ.01 : Responsabilités professionnelles dans le cadre de la mise en oeuvre des politiques publiques</t>
  </si>
  <si>
    <t>PORTFOLIO : Démarche portfolio</t>
  </si>
  <si>
    <t>Compétence 3 : Sécuriser les relations et les données d'ordre juridique, comptable, financier, organisationnel</t>
  </si>
  <si>
    <t>UE6.3</t>
  </si>
  <si>
    <t>Pôle Ressources UE6.3</t>
  </si>
  <si>
    <t>R6.AJ.02 : Droit public du travail</t>
  </si>
  <si>
    <t xml:space="preserve">R6. CJ. 03 : Droit des contentieux et du recouvrement </t>
  </si>
  <si>
    <t>UE6.1, UE6.3</t>
  </si>
  <si>
    <t>Pôle SAE UE6.3</t>
  </si>
  <si>
    <t>UE6.4</t>
  </si>
  <si>
    <t>Pôle Ressources UE6.4</t>
  </si>
  <si>
    <t>R6.AJ.03 : Méthodologie préparation concours 2</t>
  </si>
  <si>
    <t>R5.AJ.08 : Grands enjeux contemporains</t>
  </si>
  <si>
    <t>R5.AJ.06 : Droit administratif spécial</t>
  </si>
  <si>
    <t>UE6.1, UE6.2</t>
  </si>
  <si>
    <t>Pôle SAE UE6.4</t>
  </si>
  <si>
    <t>Modalités de formation : Alternance</t>
  </si>
  <si>
    <t>Code étape : LJB3AA</t>
  </si>
  <si>
    <t>Code VET : 233</t>
  </si>
  <si>
    <t xml:space="preserve">piloter </t>
  </si>
  <si>
    <t>Diplôme : BUT Carrières juridiques</t>
  </si>
  <si>
    <t>Mention/Parcours : Entreprises et associations</t>
  </si>
  <si>
    <t>Code VDI : 123</t>
  </si>
  <si>
    <t>Code étape : LJB3EA</t>
  </si>
  <si>
    <t>R5.EA.01 : Gestion des ressources humaines et management</t>
  </si>
  <si>
    <t>R5.EA.02 : Pilotage financier</t>
  </si>
  <si>
    <t>R5. 09 : Expression et communication</t>
  </si>
  <si>
    <t>R5. EA. 10 : Anglais appliqué aux domaines professionnels : Niveau 5</t>
  </si>
  <si>
    <t>SAÉ 5.EA.01 : Collaboration et assistance aux missions des dirigeants d’une organisation (entreprise ou association)</t>
  </si>
  <si>
    <t xml:space="preserve">UE5.2 </t>
  </si>
  <si>
    <t>Pôle Ressources UE5.2</t>
  </si>
  <si>
    <t>R5.EA.04 : Droit des affaires</t>
  </si>
  <si>
    <t>R5.CJ.01 : Fondamentaux et actualisation en comptabilite</t>
  </si>
  <si>
    <t>Pôle SAE UE5.2</t>
  </si>
  <si>
    <t>R5.EA.08 : Fonctionnement et gestion des associations</t>
  </si>
  <si>
    <t>UE5.2</t>
  </si>
  <si>
    <t>R5.EA.07 : Droit social 2</t>
  </si>
  <si>
    <t xml:space="preserve">R6.EA.01 : Obligations juridiques et comptables </t>
  </si>
  <si>
    <r>
      <rPr>
        <sz val="11"/>
        <rFont val="Arial"/>
        <family val="2"/>
      </rPr>
      <t>R6.05</t>
    </r>
    <r>
      <rPr>
        <sz val="10"/>
        <rFont val="Arial"/>
        <family val="2"/>
      </rPr>
      <t xml:space="preserve"> : Projet personnel et professionnel</t>
    </r>
  </si>
  <si>
    <t>R6.05 : Projet personnel et professionnel</t>
  </si>
  <si>
    <t xml:space="preserve">SAÉ 6.EA.01 : Audit et conseils liés aux pratiques et procédures d’une organisation ou d’un service </t>
  </si>
  <si>
    <t>UE6.2</t>
  </si>
  <si>
    <t xml:space="preserve">UE6.2 </t>
  </si>
  <si>
    <t>Pôle Ressources UE6.2</t>
  </si>
  <si>
    <t>R6.EA.02 : Gestion des risques</t>
  </si>
  <si>
    <t xml:space="preserve">R5.EA.05 : Droit des entreprises en difficulté </t>
  </si>
  <si>
    <t>UE6.1</t>
  </si>
  <si>
    <t>R5.EA.03 : Droit des obligations approfondi</t>
  </si>
  <si>
    <t>Pôle SAE UE6.2</t>
  </si>
  <si>
    <t>R6.EA.03 : Droit pénal spécial</t>
  </si>
  <si>
    <t xml:space="preserve">R5.EA.06 : Droit des contentieux et du recouvrement </t>
  </si>
  <si>
    <t>Mention/Parcours : Patrimoine finance</t>
  </si>
  <si>
    <t>Code VDI : 113</t>
  </si>
  <si>
    <t>Modalités de formation :  Alternance</t>
  </si>
  <si>
    <t>Code étape : LJB3PF</t>
  </si>
  <si>
    <t>UE5.12</t>
  </si>
  <si>
    <t>R5.CJ.01 : Comptabilité générale (mise à niveau)</t>
  </si>
  <si>
    <t>R5.CJ.02 : Gestion des obligations et pratiques des marchés</t>
  </si>
  <si>
    <t>R6.PF.01 : Responsabilité et déontologie</t>
  </si>
  <si>
    <t>R5.PF.01 : Droit des contrats approfondi</t>
  </si>
  <si>
    <t>SAÉ 5.PF.01 : Missions de conseil à l’égard d’un client ou d’un collaborateur</t>
  </si>
  <si>
    <t>UE5.3</t>
  </si>
  <si>
    <t>R5.PF.03 : Fiscalité du particulier</t>
  </si>
  <si>
    <t>R5.PF.04 : Droit des assurances</t>
  </si>
  <si>
    <t>R5.PF.06 : Droit notarial</t>
  </si>
  <si>
    <t>R5.PF.08 : Droit du crédit et des sûretés</t>
  </si>
  <si>
    <r>
      <rPr>
        <sz val="11"/>
        <color theme="1"/>
        <rFont val="Calibri"/>
        <family val="2"/>
        <scheme val="minor"/>
      </rPr>
      <t>R6.CJ.02 :</t>
    </r>
    <r>
      <rPr>
        <sz val="10"/>
        <color theme="1"/>
        <rFont val="Arial"/>
        <family val="2"/>
      </rPr>
      <t xml:space="preserve"> Droit des obligations fiscales approfondi</t>
    </r>
  </si>
  <si>
    <t>R5.PF.02 : Droit des affaires</t>
  </si>
  <si>
    <t>UE6.2, UE6.3, UE6.1</t>
  </si>
  <si>
    <t>R5.PF.10 : Anglais appliqué aux domaines professionnels : Niveau 5</t>
  </si>
  <si>
    <t xml:space="preserve">R6.PF.05 : Projet personnel et professionnel </t>
  </si>
  <si>
    <t>SAÉ 6.PF.01 : Responsabilités professionnelles dans le cadre de négociations et/ou de l’analyse financière d’un projet à réaliser</t>
  </si>
  <si>
    <t>R6.PF.02 : Analyse et stratégie financière</t>
  </si>
  <si>
    <t xml:space="preserve">R5.PF.05 : Droit de l’immobilier </t>
  </si>
  <si>
    <t>R6.PF.04 : Expression et Communication</t>
  </si>
  <si>
    <t>R5.PF.07 : Gestion du patrimoine</t>
  </si>
  <si>
    <t>R6.PF.03 : Négociation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</si>
</sst>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trike/>
      <sz val="10"/>
      <name val="Arial"/>
      <family val="2"/>
    </font>
    <font>
      <i/>
      <strike/>
      <sz val="10"/>
      <name val="Arial"/>
      <family val="2"/>
    </font>
    <font>
      <sz val="10"/>
      <name val="Cambria"/>
      <family val="1"/>
    </font>
    <font>
      <strike/>
      <sz val="1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color rgb="FF0070C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8">
    <xf numFmtId="0" fontId="0" fillId="0" borderId="0"/>
    <xf numFmtId="0" fontId="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/>
    <xf numFmtId="0" fontId="8" fillId="0" borderId="0"/>
  </cellStyleXfs>
  <cellXfs count="76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7" borderId="7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6" fillId="9" borderId="7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/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Font="1" applyFill="1" applyBorder="1"/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3" xfId="1" applyFont="1" applyFill="1" applyBorder="1"/>
    <xf numFmtId="0" fontId="8" fillId="0" borderId="1" xfId="0" applyFont="1" applyBorder="1"/>
    <xf numFmtId="0" fontId="8" fillId="0" borderId="3" xfId="0" applyFont="1" applyBorder="1"/>
    <xf numFmtId="0" fontId="8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23" xfId="0" applyFont="1" applyBorder="1"/>
    <xf numFmtId="0" fontId="0" fillId="0" borderId="24" xfId="0" applyBorder="1"/>
    <xf numFmtId="0" fontId="8" fillId="0" borderId="24" xfId="0" applyFont="1" applyBorder="1"/>
    <xf numFmtId="0" fontId="8" fillId="0" borderId="26" xfId="0" applyFont="1" applyBorder="1"/>
    <xf numFmtId="0" fontId="8" fillId="0" borderId="28" xfId="0" applyFont="1" applyBorder="1"/>
    <xf numFmtId="0" fontId="0" fillId="0" borderId="29" xfId="0" applyBorder="1"/>
    <xf numFmtId="0" fontId="17" fillId="0" borderId="29" xfId="116" applyFont="1" applyBorder="1" applyAlignment="1">
      <alignment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9" fillId="0" borderId="0" xfId="116" applyFont="1"/>
    <xf numFmtId="0" fontId="8" fillId="0" borderId="0" xfId="116"/>
    <xf numFmtId="0" fontId="20" fillId="0" borderId="0" xfId="116" applyFont="1" applyAlignment="1">
      <alignment horizontal="center" vertical="top" wrapText="1"/>
    </xf>
    <xf numFmtId="0" fontId="8" fillId="0" borderId="26" xfId="116" applyBorder="1"/>
    <xf numFmtId="0" fontId="11" fillId="0" borderId="0" xfId="116" applyFont="1"/>
    <xf numFmtId="0" fontId="22" fillId="0" borderId="37" xfId="116" applyFont="1" applyBorder="1" applyAlignment="1">
      <alignment horizontal="center" vertical="center" wrapText="1"/>
    </xf>
    <xf numFmtId="0" fontId="22" fillId="0" borderId="0" xfId="116" applyFont="1" applyAlignment="1">
      <alignment vertical="center" wrapText="1"/>
    </xf>
    <xf numFmtId="0" fontId="4" fillId="0" borderId="3" xfId="116" applyFont="1" applyBorder="1" applyAlignment="1">
      <alignment horizontal="center" vertical="center" wrapText="1"/>
    </xf>
    <xf numFmtId="0" fontId="4" fillId="0" borderId="40" xfId="116" applyFont="1" applyBorder="1" applyAlignment="1">
      <alignment horizontal="center" vertical="center" wrapText="1"/>
    </xf>
    <xf numFmtId="0" fontId="4" fillId="0" borderId="0" xfId="116" applyFont="1" applyAlignment="1">
      <alignment vertical="top" wrapText="1"/>
    </xf>
    <xf numFmtId="0" fontId="4" fillId="0" borderId="1" xfId="116" applyFont="1" applyBorder="1" applyAlignment="1">
      <alignment horizontal="center" vertical="center" wrapText="1"/>
    </xf>
    <xf numFmtId="0" fontId="4" fillId="0" borderId="0" xfId="116" applyFont="1" applyAlignment="1">
      <alignment horizontal="center" vertical="top" wrapText="1"/>
    </xf>
    <xf numFmtId="0" fontId="5" fillId="0" borderId="0" xfId="116" applyFont="1" applyAlignment="1">
      <alignment horizontal="center" vertical="top" wrapText="1"/>
    </xf>
    <xf numFmtId="0" fontId="4" fillId="0" borderId="41" xfId="116" applyFont="1" applyBorder="1" applyAlignment="1">
      <alignment horizontal="center" vertical="center" wrapText="1"/>
    </xf>
    <xf numFmtId="0" fontId="4" fillId="0" borderId="8" xfId="116" applyFont="1" applyBorder="1" applyAlignment="1">
      <alignment horizontal="center" vertical="center" wrapText="1"/>
    </xf>
    <xf numFmtId="0" fontId="8" fillId="0" borderId="32" xfId="116" applyBorder="1"/>
    <xf numFmtId="0" fontId="4" fillId="0" borderId="1" xfId="116" applyFont="1" applyBorder="1" applyAlignment="1">
      <alignment vertical="center" wrapText="1"/>
    </xf>
    <xf numFmtId="0" fontId="3" fillId="0" borderId="42" xfId="116" applyFont="1" applyBorder="1" applyAlignment="1">
      <alignment horizontal="center" vertical="top" wrapText="1"/>
    </xf>
    <xf numFmtId="0" fontId="6" fillId="10" borderId="7" xfId="116" applyFont="1" applyFill="1" applyBorder="1" applyAlignment="1">
      <alignment horizontal="left" vertical="center" wrapText="1"/>
    </xf>
    <xf numFmtId="0" fontId="6" fillId="0" borderId="3" xfId="116" applyFont="1" applyBorder="1" applyAlignment="1">
      <alignment horizontal="center" vertical="center" wrapText="1"/>
    </xf>
    <xf numFmtId="0" fontId="3" fillId="0" borderId="0" xfId="116" applyFont="1" applyAlignment="1">
      <alignment vertical="top" wrapText="1"/>
    </xf>
    <xf numFmtId="0" fontId="3" fillId="0" borderId="1" xfId="116" applyFont="1" applyBorder="1" applyAlignment="1">
      <alignment horizontal="center" vertical="top" wrapText="1"/>
    </xf>
    <xf numFmtId="0" fontId="3" fillId="0" borderId="2" xfId="116" applyFont="1" applyBorder="1" applyAlignment="1">
      <alignment horizontal="center" vertical="top" wrapText="1"/>
    </xf>
    <xf numFmtId="0" fontId="6" fillId="10" borderId="1" xfId="116" applyFont="1" applyFill="1" applyBorder="1" applyAlignment="1">
      <alignment horizontal="left" vertical="center" wrapText="1"/>
    </xf>
    <xf numFmtId="0" fontId="8" fillId="0" borderId="1" xfId="116" applyBorder="1" applyAlignment="1">
      <alignment horizontal="center" vertical="center" wrapText="1"/>
    </xf>
    <xf numFmtId="0" fontId="6" fillId="10" borderId="7" xfId="116" applyFont="1" applyFill="1" applyBorder="1" applyAlignment="1">
      <alignment horizontal="center" vertical="center" wrapText="1"/>
    </xf>
    <xf numFmtId="0" fontId="10" fillId="0" borderId="1" xfId="116" applyFont="1" applyBorder="1" applyAlignment="1">
      <alignment horizontal="left" vertical="center" wrapText="1"/>
    </xf>
    <xf numFmtId="0" fontId="3" fillId="0" borderId="1" xfId="116" applyFont="1" applyBorder="1" applyAlignment="1">
      <alignment horizontal="center" vertical="center" wrapText="1"/>
    </xf>
    <xf numFmtId="0" fontId="6" fillId="5" borderId="1" xfId="116" applyFont="1" applyFill="1" applyBorder="1" applyAlignment="1">
      <alignment horizontal="center" vertical="center" wrapText="1"/>
    </xf>
    <xf numFmtId="0" fontId="8" fillId="0" borderId="1" xfId="116" applyBorder="1" applyAlignment="1">
      <alignment vertical="center" wrapText="1"/>
    </xf>
    <xf numFmtId="0" fontId="8" fillId="5" borderId="1" xfId="116" applyFill="1" applyBorder="1" applyAlignment="1">
      <alignment horizontal="center" vertical="center" wrapText="1"/>
    </xf>
    <xf numFmtId="0" fontId="8" fillId="0" borderId="43" xfId="116" applyBorder="1"/>
    <xf numFmtId="0" fontId="11" fillId="0" borderId="1" xfId="116" applyFont="1" applyBorder="1" applyAlignment="1">
      <alignment horizontal="center" vertical="center" wrapText="1"/>
    </xf>
    <xf numFmtId="0" fontId="8" fillId="0" borderId="0" xfId="116" applyAlignment="1">
      <alignment horizontal="center" vertical="center" wrapText="1"/>
    </xf>
    <xf numFmtId="0" fontId="8" fillId="0" borderId="44" xfId="116" applyBorder="1" applyAlignment="1">
      <alignment vertical="center"/>
    </xf>
    <xf numFmtId="0" fontId="8" fillId="0" borderId="15" xfId="116" applyBorder="1"/>
    <xf numFmtId="0" fontId="3" fillId="0" borderId="18" xfId="116" applyFont="1" applyBorder="1" applyAlignment="1">
      <alignment horizontal="center" vertical="top" wrapText="1"/>
    </xf>
    <xf numFmtId="0" fontId="6" fillId="9" borderId="7" xfId="116" applyFont="1" applyFill="1" applyBorder="1" applyAlignment="1">
      <alignment horizontal="left" vertical="center" wrapText="1"/>
    </xf>
    <xf numFmtId="0" fontId="6" fillId="0" borderId="1" xfId="116" applyFont="1" applyBorder="1" applyAlignment="1">
      <alignment horizontal="center" vertical="center" wrapText="1"/>
    </xf>
    <xf numFmtId="0" fontId="6" fillId="9" borderId="1" xfId="116" applyFont="1" applyFill="1" applyBorder="1" applyAlignment="1">
      <alignment horizontal="left" vertical="center" wrapText="1"/>
    </xf>
    <xf numFmtId="0" fontId="6" fillId="9" borderId="7" xfId="116" applyFont="1" applyFill="1" applyBorder="1" applyAlignment="1">
      <alignment horizontal="center" vertical="center" wrapText="1"/>
    </xf>
    <xf numFmtId="0" fontId="8" fillId="0" borderId="45" xfId="116" applyBorder="1"/>
    <xf numFmtId="0" fontId="6" fillId="7" borderId="7" xfId="116" applyFont="1" applyFill="1" applyBorder="1" applyAlignment="1">
      <alignment horizontal="left" vertical="center" wrapText="1"/>
    </xf>
    <xf numFmtId="0" fontId="6" fillId="7" borderId="1" xfId="116" applyFont="1" applyFill="1" applyBorder="1" applyAlignment="1">
      <alignment horizontal="left" vertical="top" wrapText="1"/>
    </xf>
    <xf numFmtId="0" fontId="8" fillId="7" borderId="1" xfId="116" applyFill="1" applyBorder="1" applyAlignment="1">
      <alignment horizontal="center" vertical="center"/>
    </xf>
    <xf numFmtId="0" fontId="8" fillId="0" borderId="1" xfId="116" applyBorder="1" applyAlignment="1">
      <alignment horizontal="center" vertical="center"/>
    </xf>
    <xf numFmtId="0" fontId="8" fillId="0" borderId="1" xfId="116" applyBorder="1"/>
    <xf numFmtId="0" fontId="6" fillId="4" borderId="7" xfId="116" applyFont="1" applyFill="1" applyBorder="1" applyAlignment="1">
      <alignment horizontal="left" vertical="center" wrapText="1"/>
    </xf>
    <xf numFmtId="0" fontId="8" fillId="4" borderId="1" xfId="116" applyFill="1" applyBorder="1" applyAlignment="1">
      <alignment horizontal="center" vertical="center"/>
    </xf>
    <xf numFmtId="0" fontId="3" fillId="0" borderId="16" xfId="116" applyFont="1" applyBorder="1" applyAlignment="1">
      <alignment horizontal="center" vertical="top" wrapText="1"/>
    </xf>
    <xf numFmtId="0" fontId="6" fillId="4" borderId="7" xfId="116" applyFont="1" applyFill="1" applyBorder="1" applyAlignment="1">
      <alignment horizontal="left" vertical="top" wrapText="1"/>
    </xf>
    <xf numFmtId="0" fontId="11" fillId="0" borderId="15" xfId="116" applyFont="1" applyBorder="1" applyAlignment="1">
      <alignment horizontal="center" vertical="center" wrapText="1"/>
    </xf>
    <xf numFmtId="0" fontId="6" fillId="5" borderId="15" xfId="116" applyFont="1" applyFill="1" applyBorder="1" applyAlignment="1">
      <alignment horizontal="center" vertical="center" wrapText="1"/>
    </xf>
    <xf numFmtId="0" fontId="23" fillId="0" borderId="1" xfId="116" applyFont="1" applyBorder="1" applyAlignment="1">
      <alignment vertical="center" wrapText="1"/>
    </xf>
    <xf numFmtId="0" fontId="8" fillId="5" borderId="15" xfId="116" applyFill="1" applyBorder="1" applyAlignment="1">
      <alignment horizontal="center" vertical="center" wrapText="1"/>
    </xf>
    <xf numFmtId="0" fontId="10" fillId="0" borderId="46" xfId="116" applyFont="1" applyBorder="1" applyAlignment="1">
      <alignment horizontal="left" vertical="center" wrapText="1"/>
    </xf>
    <xf numFmtId="0" fontId="11" fillId="0" borderId="10" xfId="116" applyFont="1" applyBorder="1" applyAlignment="1">
      <alignment horizontal="center" vertical="center" wrapText="1"/>
    </xf>
    <xf numFmtId="0" fontId="8" fillId="0" borderId="34" xfId="116" applyBorder="1"/>
    <xf numFmtId="0" fontId="8" fillId="0" borderId="35" xfId="116" applyBorder="1"/>
    <xf numFmtId="0" fontId="8" fillId="0" borderId="4" xfId="116" applyBorder="1"/>
    <xf numFmtId="0" fontId="3" fillId="0" borderId="5" xfId="116" applyFont="1" applyBorder="1" applyAlignment="1">
      <alignment horizontal="center" vertical="top" wrapText="1"/>
    </xf>
    <xf numFmtId="0" fontId="8" fillId="0" borderId="11" xfId="116" applyBorder="1"/>
    <xf numFmtId="0" fontId="8" fillId="0" borderId="11" xfId="116" applyBorder="1" applyAlignment="1">
      <alignment horizontal="center" vertical="center"/>
    </xf>
    <xf numFmtId="0" fontId="11" fillId="0" borderId="11" xfId="116" applyFont="1" applyBorder="1" applyAlignment="1">
      <alignment horizontal="center" vertical="center" wrapText="1"/>
    </xf>
    <xf numFmtId="0" fontId="8" fillId="5" borderId="4" xfId="116" applyFill="1" applyBorder="1" applyAlignment="1">
      <alignment horizontal="center" vertical="center" wrapText="1"/>
    </xf>
    <xf numFmtId="0" fontId="8" fillId="0" borderId="39" xfId="116" applyBorder="1"/>
    <xf numFmtId="0" fontId="6" fillId="0" borderId="0" xfId="116" applyFont="1"/>
    <xf numFmtId="0" fontId="8" fillId="0" borderId="23" xfId="116" applyBorder="1"/>
    <xf numFmtId="0" fontId="8" fillId="0" borderId="24" xfId="116" applyBorder="1"/>
    <xf numFmtId="0" fontId="11" fillId="0" borderId="24" xfId="116" applyFont="1" applyBorder="1"/>
    <xf numFmtId="0" fontId="8" fillId="0" borderId="8" xfId="116" applyBorder="1"/>
    <xf numFmtId="0" fontId="4" fillId="0" borderId="27" xfId="116" applyFont="1" applyBorder="1" applyAlignment="1">
      <alignment horizontal="center" vertical="center" wrapText="1"/>
    </xf>
    <xf numFmtId="0" fontId="4" fillId="0" borderId="30" xfId="116" applyFont="1" applyBorder="1" applyAlignment="1">
      <alignment horizontal="center" vertical="center" wrapText="1"/>
    </xf>
    <xf numFmtId="0" fontId="3" fillId="0" borderId="47" xfId="116" applyFont="1" applyBorder="1" applyAlignment="1">
      <alignment horizontal="center" vertical="top" wrapText="1"/>
    </xf>
    <xf numFmtId="0" fontId="6" fillId="10" borderId="18" xfId="116" applyFont="1" applyFill="1" applyBorder="1" applyAlignment="1">
      <alignment horizontal="left" vertical="center" wrapText="1"/>
    </xf>
    <xf numFmtId="0" fontId="3" fillId="0" borderId="19" xfId="116" applyFont="1" applyBorder="1" applyAlignment="1">
      <alignment horizontal="center" vertical="top" wrapText="1"/>
    </xf>
    <xf numFmtId="0" fontId="6" fillId="10" borderId="2" xfId="116" applyFont="1" applyFill="1" applyBorder="1" applyAlignment="1">
      <alignment horizontal="left" vertical="center" wrapText="1"/>
    </xf>
    <xf numFmtId="0" fontId="8" fillId="10" borderId="1" xfId="116" applyFill="1" applyBorder="1" applyAlignment="1">
      <alignment horizontal="center" vertical="center" wrapText="1"/>
    </xf>
    <xf numFmtId="0" fontId="10" fillId="0" borderId="2" xfId="116" applyFont="1" applyBorder="1" applyAlignment="1">
      <alignment horizontal="left" vertical="center" wrapText="1"/>
    </xf>
    <xf numFmtId="0" fontId="8" fillId="0" borderId="27" xfId="116" applyBorder="1"/>
    <xf numFmtId="0" fontId="24" fillId="0" borderId="1" xfId="116" applyFont="1" applyBorder="1" applyAlignment="1">
      <alignment horizontal="center" vertical="center" wrapText="1"/>
    </xf>
    <xf numFmtId="0" fontId="25" fillId="0" borderId="1" xfId="116" applyFont="1" applyBorder="1" applyAlignment="1">
      <alignment horizontal="center" vertical="center" wrapText="1"/>
    </xf>
    <xf numFmtId="0" fontId="8" fillId="0" borderId="2" xfId="116" applyBorder="1" applyAlignment="1">
      <alignment horizontal="left" vertical="center" wrapText="1"/>
    </xf>
    <xf numFmtId="0" fontId="8" fillId="0" borderId="18" xfId="116" applyBorder="1" applyAlignment="1">
      <alignment horizontal="left" vertical="center" wrapText="1"/>
    </xf>
    <xf numFmtId="0" fontId="6" fillId="9" borderId="18" xfId="116" applyFont="1" applyFill="1" applyBorder="1" applyAlignment="1">
      <alignment horizontal="left" vertical="center" wrapText="1"/>
    </xf>
    <xf numFmtId="0" fontId="6" fillId="9" borderId="2" xfId="116" applyFont="1" applyFill="1" applyBorder="1" applyAlignment="1">
      <alignment horizontal="left" vertical="center" wrapText="1"/>
    </xf>
    <xf numFmtId="0" fontId="6" fillId="7" borderId="18" xfId="116" applyFont="1" applyFill="1" applyBorder="1" applyAlignment="1">
      <alignment horizontal="left" vertical="center" wrapText="1"/>
    </xf>
    <xf numFmtId="0" fontId="6" fillId="7" borderId="2" xfId="116" applyFont="1" applyFill="1" applyBorder="1" applyAlignment="1">
      <alignment horizontal="left" vertical="top" wrapText="1"/>
    </xf>
    <xf numFmtId="0" fontId="6" fillId="4" borderId="18" xfId="116" applyFont="1" applyFill="1" applyBorder="1" applyAlignment="1">
      <alignment horizontal="left" vertical="center" wrapText="1"/>
    </xf>
    <xf numFmtId="0" fontId="6" fillId="4" borderId="2" xfId="116" applyFont="1" applyFill="1" applyBorder="1" applyAlignment="1">
      <alignment horizontal="left" vertical="top" wrapText="1"/>
    </xf>
    <xf numFmtId="0" fontId="6" fillId="4" borderId="7" xfId="116" applyFont="1" applyFill="1" applyBorder="1" applyAlignment="1">
      <alignment horizontal="center" vertical="center" wrapText="1"/>
    </xf>
    <xf numFmtId="0" fontId="8" fillId="0" borderId="15" xfId="116" applyBorder="1" applyAlignment="1">
      <alignment horizontal="center" vertical="center" wrapText="1"/>
    </xf>
    <xf numFmtId="0" fontId="3" fillId="0" borderId="48" xfId="116" applyFont="1" applyBorder="1" applyAlignment="1">
      <alignment horizontal="center" vertical="top" wrapText="1"/>
    </xf>
    <xf numFmtId="0" fontId="8" fillId="0" borderId="5" xfId="116" applyBorder="1" applyAlignment="1">
      <alignment horizontal="left" vertical="center" wrapText="1"/>
    </xf>
    <xf numFmtId="0" fontId="8" fillId="0" borderId="4" xfId="116" applyBorder="1" applyAlignment="1">
      <alignment horizontal="center" vertical="center" wrapText="1"/>
    </xf>
    <xf numFmtId="0" fontId="3" fillId="0" borderId="4" xfId="116" applyFont="1" applyBorder="1" applyAlignment="1">
      <alignment horizontal="center" vertical="center" wrapText="1"/>
    </xf>
    <xf numFmtId="0" fontId="8" fillId="0" borderId="0" xfId="116" applyAlignment="1">
      <alignment vertical="top" wrapText="1"/>
    </xf>
    <xf numFmtId="0" fontId="10" fillId="0" borderId="0" xfId="116" applyFont="1"/>
    <xf numFmtId="0" fontId="7" fillId="0" borderId="0" xfId="116" applyFont="1"/>
    <xf numFmtId="0" fontId="8" fillId="0" borderId="0" xfId="117"/>
    <xf numFmtId="0" fontId="22" fillId="0" borderId="37" xfId="117" applyFont="1" applyBorder="1" applyAlignment="1">
      <alignment horizontal="center" vertical="center" wrapText="1"/>
    </xf>
    <xf numFmtId="0" fontId="4" fillId="0" borderId="3" xfId="117" applyFont="1" applyBorder="1" applyAlignment="1">
      <alignment horizontal="center" vertical="center" wrapText="1"/>
    </xf>
    <xf numFmtId="0" fontId="4" fillId="0" borderId="1" xfId="117" applyFont="1" applyBorder="1" applyAlignment="1">
      <alignment horizontal="center" vertical="center" wrapText="1"/>
    </xf>
    <xf numFmtId="0" fontId="4" fillId="0" borderId="8" xfId="117" applyFont="1" applyBorder="1" applyAlignment="1">
      <alignment horizontal="center" vertical="center" wrapText="1"/>
    </xf>
    <xf numFmtId="0" fontId="8" fillId="0" borderId="32" xfId="117" applyBorder="1"/>
    <xf numFmtId="0" fontId="3" fillId="0" borderId="1" xfId="117" applyFont="1" applyBorder="1" applyAlignment="1">
      <alignment horizontal="center" vertical="top" wrapText="1"/>
    </xf>
    <xf numFmtId="0" fontId="3" fillId="0" borderId="42" xfId="117" applyFont="1" applyBorder="1" applyAlignment="1">
      <alignment horizontal="center" vertical="top" wrapText="1"/>
    </xf>
    <xf numFmtId="0" fontId="6" fillId="10" borderId="7" xfId="117" applyFont="1" applyFill="1" applyBorder="1" applyAlignment="1">
      <alignment horizontal="left" vertical="center" wrapText="1"/>
    </xf>
    <xf numFmtId="0" fontId="6" fillId="0" borderId="3" xfId="117" applyFont="1" applyBorder="1" applyAlignment="1">
      <alignment horizontal="center" vertical="center" wrapText="1"/>
    </xf>
    <xf numFmtId="0" fontId="3" fillId="0" borderId="2" xfId="117" applyFont="1" applyBorder="1" applyAlignment="1">
      <alignment horizontal="center" vertical="top" wrapText="1"/>
    </xf>
    <xf numFmtId="0" fontId="6" fillId="10" borderId="1" xfId="117" applyFont="1" applyFill="1" applyBorder="1" applyAlignment="1">
      <alignment horizontal="left" vertical="center" wrapText="1"/>
    </xf>
    <xf numFmtId="0" fontId="8" fillId="0" borderId="1" xfId="117" applyBorder="1" applyAlignment="1">
      <alignment horizontal="center" vertical="center" wrapText="1"/>
    </xf>
    <xf numFmtId="0" fontId="8" fillId="10" borderId="1" xfId="117" applyFill="1" applyBorder="1" applyAlignment="1">
      <alignment horizontal="center" vertical="center" wrapText="1"/>
    </xf>
    <xf numFmtId="0" fontId="10" fillId="0" borderId="1" xfId="117" applyFont="1" applyBorder="1" applyAlignment="1">
      <alignment horizontal="left" vertical="center" wrapText="1"/>
    </xf>
    <xf numFmtId="0" fontId="3" fillId="0" borderId="1" xfId="117" applyFont="1" applyBorder="1" applyAlignment="1">
      <alignment horizontal="center" vertical="center" wrapText="1"/>
    </xf>
    <xf numFmtId="0" fontId="6" fillId="5" borderId="1" xfId="117" applyFont="1" applyFill="1" applyBorder="1" applyAlignment="1">
      <alignment horizontal="center" vertical="center" wrapText="1"/>
    </xf>
    <xf numFmtId="0" fontId="8" fillId="0" borderId="2" xfId="117" applyBorder="1"/>
    <xf numFmtId="0" fontId="8" fillId="0" borderId="1" xfId="117" applyBorder="1" applyAlignment="1">
      <alignment vertical="center" wrapText="1"/>
    </xf>
    <xf numFmtId="0" fontId="8" fillId="5" borderId="1" xfId="117" applyFill="1" applyBorder="1" applyAlignment="1">
      <alignment horizontal="center" vertical="center" wrapText="1"/>
    </xf>
    <xf numFmtId="0" fontId="11" fillId="0" borderId="1" xfId="117" applyFont="1" applyBorder="1" applyAlignment="1">
      <alignment horizontal="center" vertical="center" wrapText="1"/>
    </xf>
    <xf numFmtId="0" fontId="24" fillId="0" borderId="1" xfId="117" applyFont="1" applyBorder="1" applyAlignment="1">
      <alignment horizontal="center" vertical="center" wrapText="1"/>
    </xf>
    <xf numFmtId="0" fontId="25" fillId="0" borderId="1" xfId="117" applyFont="1" applyBorder="1" applyAlignment="1">
      <alignment horizontal="center" vertical="center" wrapText="1"/>
    </xf>
    <xf numFmtId="0" fontId="10" fillId="0" borderId="2" xfId="117" applyFont="1" applyBorder="1" applyAlignment="1">
      <alignment horizontal="left" vertical="center" wrapText="1"/>
    </xf>
    <xf numFmtId="0" fontId="8" fillId="0" borderId="1" xfId="117" applyBorder="1" applyAlignment="1">
      <alignment horizontal="left" vertical="center" wrapText="1"/>
    </xf>
    <xf numFmtId="0" fontId="8" fillId="0" borderId="18" xfId="117" applyBorder="1" applyAlignment="1">
      <alignment horizontal="left" vertical="center" wrapText="1"/>
    </xf>
    <xf numFmtId="0" fontId="8" fillId="0" borderId="2" xfId="117" applyBorder="1" applyAlignment="1">
      <alignment horizontal="left" vertical="center" wrapText="1"/>
    </xf>
    <xf numFmtId="0" fontId="6" fillId="9" borderId="18" xfId="117" applyFont="1" applyFill="1" applyBorder="1" applyAlignment="1">
      <alignment horizontal="left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9" borderId="2" xfId="117" applyFont="1" applyFill="1" applyBorder="1" applyAlignment="1">
      <alignment horizontal="left" vertical="center" wrapText="1"/>
    </xf>
    <xf numFmtId="0" fontId="6" fillId="9" borderId="7" xfId="117" applyFont="1" applyFill="1" applyBorder="1" applyAlignment="1">
      <alignment horizontal="center" vertical="center" wrapText="1"/>
    </xf>
    <xf numFmtId="0" fontId="23" fillId="0" borderId="1" xfId="117" applyFont="1" applyBorder="1" applyAlignment="1">
      <alignment vertical="center" wrapText="1"/>
    </xf>
    <xf numFmtId="0" fontId="8" fillId="0" borderId="7" xfId="117" applyBorder="1" applyAlignment="1">
      <alignment horizontal="left" vertical="center" wrapText="1"/>
    </xf>
    <xf numFmtId="0" fontId="11" fillId="0" borderId="0" xfId="117" applyFont="1"/>
    <xf numFmtId="0" fontId="8" fillId="0" borderId="1" xfId="117" applyBorder="1"/>
    <xf numFmtId="0" fontId="3" fillId="0" borderId="18" xfId="117" applyFont="1" applyBorder="1" applyAlignment="1">
      <alignment horizontal="center" vertical="top" wrapText="1"/>
    </xf>
    <xf numFmtId="0" fontId="6" fillId="7" borderId="7" xfId="117" applyFont="1" applyFill="1" applyBorder="1" applyAlignment="1">
      <alignment horizontal="left" vertical="center" wrapText="1"/>
    </xf>
    <xf numFmtId="0" fontId="6" fillId="7" borderId="1" xfId="117" applyFont="1" applyFill="1" applyBorder="1" applyAlignment="1">
      <alignment horizontal="left" vertical="top" wrapText="1"/>
    </xf>
    <xf numFmtId="0" fontId="8" fillId="7" borderId="1" xfId="117" applyFill="1" applyBorder="1" applyAlignment="1">
      <alignment horizontal="center" vertical="center"/>
    </xf>
    <xf numFmtId="0" fontId="6" fillId="4" borderId="7" xfId="117" applyFont="1" applyFill="1" applyBorder="1" applyAlignment="1">
      <alignment horizontal="left" vertical="center" wrapText="1"/>
    </xf>
    <xf numFmtId="0" fontId="6" fillId="4" borderId="1" xfId="117" applyFont="1" applyFill="1" applyBorder="1" applyAlignment="1">
      <alignment horizontal="left" vertical="top" wrapText="1"/>
    </xf>
    <xf numFmtId="0" fontId="6" fillId="4" borderId="7" xfId="117" applyFont="1" applyFill="1" applyBorder="1" applyAlignment="1">
      <alignment horizontal="center" vertical="center" wrapText="1"/>
    </xf>
    <xf numFmtId="0" fontId="8" fillId="0" borderId="15" xfId="117" applyBorder="1" applyAlignment="1">
      <alignment horizontal="center" vertical="center" wrapText="1"/>
    </xf>
    <xf numFmtId="0" fontId="11" fillId="0" borderId="15" xfId="117" applyFont="1" applyBorder="1" applyAlignment="1">
      <alignment horizontal="center" vertical="center" wrapText="1"/>
    </xf>
    <xf numFmtId="0" fontId="6" fillId="5" borderId="15" xfId="117" applyFont="1" applyFill="1" applyBorder="1" applyAlignment="1">
      <alignment horizontal="center" vertical="center" wrapText="1"/>
    </xf>
    <xf numFmtId="0" fontId="3" fillId="0" borderId="49" xfId="117" applyFont="1" applyBorder="1" applyAlignment="1">
      <alignment horizontal="center" vertical="top" wrapText="1"/>
    </xf>
    <xf numFmtId="0" fontId="8" fillId="0" borderId="35" xfId="117" applyBorder="1"/>
    <xf numFmtId="0" fontId="8" fillId="0" borderId="4" xfId="117" applyBorder="1"/>
    <xf numFmtId="0" fontId="3" fillId="0" borderId="29" xfId="117" applyFont="1" applyBorder="1" applyAlignment="1">
      <alignment horizontal="center" vertical="top" wrapText="1"/>
    </xf>
    <xf numFmtId="0" fontId="8" fillId="5" borderId="4" xfId="117" applyFill="1" applyBorder="1" applyAlignment="1">
      <alignment horizontal="center" vertical="center" wrapText="1"/>
    </xf>
    <xf numFmtId="0" fontId="8" fillId="0" borderId="0" xfId="117" applyAlignment="1">
      <alignment vertical="top" wrapText="1"/>
    </xf>
    <xf numFmtId="0" fontId="6" fillId="0" borderId="0" xfId="117" applyFont="1"/>
    <xf numFmtId="0" fontId="10" fillId="0" borderId="0" xfId="117" applyFont="1"/>
    <xf numFmtId="0" fontId="22" fillId="0" borderId="50" xfId="117" applyFont="1" applyBorder="1" applyAlignment="1">
      <alignment horizontal="center" vertical="center" wrapText="1"/>
    </xf>
    <xf numFmtId="0" fontId="6" fillId="10" borderId="7" xfId="117" applyFont="1" applyFill="1" applyBorder="1" applyAlignment="1">
      <alignment horizontal="center" vertical="center" wrapText="1"/>
    </xf>
    <xf numFmtId="0" fontId="8" fillId="0" borderId="52" xfId="117" applyBorder="1" applyAlignment="1">
      <alignment vertical="center"/>
    </xf>
    <xf numFmtId="0" fontId="8" fillId="0" borderId="2" xfId="116" applyBorder="1" applyAlignment="1">
      <alignment vertical="center"/>
    </xf>
    <xf numFmtId="0" fontId="8" fillId="0" borderId="43" xfId="117" applyBorder="1"/>
    <xf numFmtId="0" fontId="8" fillId="0" borderId="53" xfId="117" applyBorder="1" applyAlignment="1">
      <alignment horizontal="center" vertical="center" wrapText="1"/>
    </xf>
    <xf numFmtId="0" fontId="11" fillId="0" borderId="53" xfId="117" applyFont="1" applyBorder="1" applyAlignment="1">
      <alignment horizontal="center" vertical="center" wrapText="1"/>
    </xf>
    <xf numFmtId="0" fontId="8" fillId="5" borderId="53" xfId="117" applyFill="1" applyBorder="1" applyAlignment="1">
      <alignment horizontal="center" vertical="center" wrapText="1"/>
    </xf>
    <xf numFmtId="0" fontId="8" fillId="0" borderId="54" xfId="117" applyBorder="1"/>
    <xf numFmtId="0" fontId="3" fillId="0" borderId="53" xfId="117" applyFont="1" applyBorder="1" applyAlignment="1">
      <alignment horizontal="center" vertical="top" wrapText="1"/>
    </xf>
    <xf numFmtId="0" fontId="8" fillId="0" borderId="44" xfId="117" applyBorder="1" applyAlignment="1">
      <alignment vertical="center"/>
    </xf>
    <xf numFmtId="0" fontId="3" fillId="0" borderId="53" xfId="117" applyFont="1" applyBorder="1" applyAlignment="1">
      <alignment horizontal="center" vertical="center" wrapText="1"/>
    </xf>
    <xf numFmtId="0" fontId="8" fillId="0" borderId="15" xfId="117" applyBorder="1"/>
    <xf numFmtId="0" fontId="6" fillId="9" borderId="7" xfId="117" applyFont="1" applyFill="1" applyBorder="1" applyAlignment="1">
      <alignment horizontal="left" vertical="center" wrapText="1"/>
    </xf>
    <xf numFmtId="0" fontId="6" fillId="9" borderId="1" xfId="117" applyFont="1" applyFill="1" applyBorder="1" applyAlignment="1">
      <alignment horizontal="left" vertical="center" wrapText="1"/>
    </xf>
    <xf numFmtId="0" fontId="8" fillId="0" borderId="1" xfId="117" applyBorder="1" applyAlignment="1">
      <alignment horizontal="center" vertical="center"/>
    </xf>
    <xf numFmtId="0" fontId="8" fillId="4" borderId="1" xfId="117" applyFill="1" applyBorder="1" applyAlignment="1">
      <alignment horizontal="center" vertical="center"/>
    </xf>
    <xf numFmtId="0" fontId="3" fillId="0" borderId="16" xfId="117" applyFont="1" applyBorder="1" applyAlignment="1">
      <alignment horizontal="center" vertical="top" wrapText="1"/>
    </xf>
    <xf numFmtId="0" fontId="6" fillId="4" borderId="7" xfId="117" applyFont="1" applyFill="1" applyBorder="1" applyAlignment="1">
      <alignment horizontal="left" vertical="top" wrapText="1"/>
    </xf>
    <xf numFmtId="0" fontId="8" fillId="5" borderId="15" xfId="117" applyFill="1" applyBorder="1" applyAlignment="1">
      <alignment horizontal="center" vertical="center" wrapText="1"/>
    </xf>
    <xf numFmtId="0" fontId="10" fillId="0" borderId="10" xfId="117" applyFont="1" applyBorder="1" applyAlignment="1">
      <alignment horizontal="left" vertical="center" wrapText="1"/>
    </xf>
    <xf numFmtId="0" fontId="8" fillId="0" borderId="0" xfId="117" applyAlignment="1">
      <alignment horizontal="center" vertical="center" wrapText="1"/>
    </xf>
    <xf numFmtId="0" fontId="11" fillId="0" borderId="10" xfId="117" applyFont="1" applyBorder="1" applyAlignment="1">
      <alignment horizontal="center" vertical="center" wrapText="1"/>
    </xf>
    <xf numFmtId="0" fontId="3" fillId="0" borderId="5" xfId="117" applyFont="1" applyBorder="1" applyAlignment="1">
      <alignment horizontal="center" vertical="top" wrapText="1"/>
    </xf>
    <xf numFmtId="0" fontId="8" fillId="0" borderId="4" xfId="117" applyBorder="1" applyAlignment="1">
      <alignment horizontal="center" vertical="center"/>
    </xf>
    <xf numFmtId="0" fontId="11" fillId="0" borderId="4" xfId="117" applyFont="1" applyBorder="1" applyAlignment="1">
      <alignment horizontal="center" vertical="center" wrapText="1"/>
    </xf>
    <xf numFmtId="0" fontId="8" fillId="0" borderId="39" xfId="117" applyBorder="1"/>
    <xf numFmtId="0" fontId="8" fillId="0" borderId="55" xfId="117" applyBorder="1"/>
    <xf numFmtId="0" fontId="8" fillId="0" borderId="56" xfId="117" applyBorder="1"/>
    <xf numFmtId="0" fontId="8" fillId="0" borderId="57" xfId="117" applyBorder="1"/>
    <xf numFmtId="0" fontId="8" fillId="0" borderId="57" xfId="117" applyBorder="1" applyAlignment="1">
      <alignment horizontal="left" vertical="center" wrapText="1"/>
    </xf>
    <xf numFmtId="0" fontId="8" fillId="0" borderId="57" xfId="117" applyBorder="1" applyAlignment="1">
      <alignment horizontal="center" vertical="center" wrapText="1"/>
    </xf>
    <xf numFmtId="0" fontId="3" fillId="0" borderId="57" xfId="117" applyFont="1" applyBorder="1" applyAlignment="1">
      <alignment horizontal="center" vertical="center" wrapText="1"/>
    </xf>
    <xf numFmtId="0" fontId="8" fillId="5" borderId="57" xfId="117" applyFill="1" applyBorder="1" applyAlignment="1">
      <alignment horizontal="center" vertical="center" wrapText="1"/>
    </xf>
    <xf numFmtId="0" fontId="22" fillId="0" borderId="25" xfId="116" applyFont="1" applyBorder="1" applyAlignment="1">
      <alignment horizontal="center" vertical="center" wrapText="1"/>
    </xf>
    <xf numFmtId="0" fontId="4" fillId="0" borderId="9" xfId="116" applyFont="1" applyBorder="1" applyAlignment="1">
      <alignment horizontal="center" vertical="center" wrapText="1"/>
    </xf>
    <xf numFmtId="0" fontId="8" fillId="0" borderId="54" xfId="116" applyBorder="1"/>
    <xf numFmtId="0" fontId="8" fillId="0" borderId="62" xfId="116" applyBorder="1"/>
    <xf numFmtId="0" fontId="8" fillId="0" borderId="63" xfId="116" applyBorder="1" applyAlignment="1">
      <alignment horizontal="center" vertical="center" wrapText="1"/>
    </xf>
    <xf numFmtId="0" fontId="11" fillId="0" borderId="63" xfId="116" applyFont="1" applyBorder="1" applyAlignment="1">
      <alignment horizontal="center" vertical="center" wrapText="1"/>
    </xf>
    <xf numFmtId="0" fontId="8" fillId="5" borderId="63" xfId="116" applyFill="1" applyBorder="1" applyAlignment="1">
      <alignment horizontal="center" vertical="center" wrapText="1"/>
    </xf>
    <xf numFmtId="0" fontId="8" fillId="0" borderId="64" xfId="116" applyBorder="1"/>
    <xf numFmtId="0" fontId="8" fillId="0" borderId="63" xfId="116" applyBorder="1"/>
    <xf numFmtId="0" fontId="3" fillId="0" borderId="63" xfId="116" applyFont="1" applyBorder="1" applyAlignment="1">
      <alignment horizontal="center" vertical="top" wrapText="1"/>
    </xf>
    <xf numFmtId="0" fontId="8" fillId="0" borderId="65" xfId="116" applyBorder="1" applyAlignment="1">
      <alignment vertical="center"/>
    </xf>
    <xf numFmtId="0" fontId="3" fillId="0" borderId="63" xfId="116" applyFont="1" applyBorder="1" applyAlignment="1">
      <alignment horizontal="center" vertical="center" wrapText="1"/>
    </xf>
    <xf numFmtId="0" fontId="8" fillId="0" borderId="18" xfId="116" applyBorder="1"/>
    <xf numFmtId="0" fontId="8" fillId="0" borderId="1" xfId="116" applyBorder="1" applyAlignment="1">
      <alignment wrapText="1"/>
    </xf>
    <xf numFmtId="0" fontId="8" fillId="0" borderId="2" xfId="116" applyBorder="1"/>
    <xf numFmtId="0" fontId="6" fillId="7" borderId="1" xfId="116" applyFont="1" applyFill="1" applyBorder="1" applyAlignment="1">
      <alignment horizontal="center" vertical="center"/>
    </xf>
    <xf numFmtId="0" fontId="6" fillId="4" borderId="18" xfId="116" applyFont="1" applyFill="1" applyBorder="1" applyAlignment="1">
      <alignment horizontal="left" vertical="top" wrapText="1"/>
    </xf>
    <xf numFmtId="0" fontId="6" fillId="4" borderId="1" xfId="116" applyFont="1" applyFill="1" applyBorder="1" applyAlignment="1">
      <alignment horizontal="center" vertical="center"/>
    </xf>
    <xf numFmtId="0" fontId="3" fillId="0" borderId="15" xfId="116" applyFont="1" applyBorder="1" applyAlignment="1">
      <alignment horizontal="center" vertical="top" wrapText="1"/>
    </xf>
    <xf numFmtId="0" fontId="8" fillId="0" borderId="63" xfId="116" applyBorder="1" applyAlignment="1">
      <alignment vertical="center"/>
    </xf>
    <xf numFmtId="0" fontId="10" fillId="0" borderId="63" xfId="116" applyFont="1" applyBorder="1" applyAlignment="1">
      <alignment horizontal="left" vertical="center" wrapText="1"/>
    </xf>
    <xf numFmtId="0" fontId="6" fillId="5" borderId="63" xfId="116" applyFont="1" applyFill="1" applyBorder="1" applyAlignment="1">
      <alignment horizontal="center" vertical="center" wrapText="1"/>
    </xf>
    <xf numFmtId="0" fontId="8" fillId="0" borderId="63" xfId="116" applyBorder="1" applyAlignment="1">
      <alignment horizontal="center"/>
    </xf>
    <xf numFmtId="0" fontId="8" fillId="0" borderId="63" xfId="117" applyBorder="1"/>
    <xf numFmtId="0" fontId="3" fillId="0" borderId="0" xfId="116" applyFont="1" applyAlignment="1">
      <alignment horizontal="center" vertical="top" wrapText="1"/>
    </xf>
    <xf numFmtId="0" fontId="11" fillId="0" borderId="0" xfId="116" applyFont="1" applyAlignment="1">
      <alignment horizontal="center" vertical="center" wrapText="1"/>
    </xf>
    <xf numFmtId="0" fontId="8" fillId="0" borderId="0" xfId="116" applyAlignment="1">
      <alignment wrapText="1"/>
    </xf>
    <xf numFmtId="0" fontId="6" fillId="0" borderId="0" xfId="116" applyFont="1" applyAlignment="1">
      <alignment wrapText="1"/>
    </xf>
    <xf numFmtId="0" fontId="4" fillId="0" borderId="63" xfId="116" applyFont="1" applyBorder="1" applyAlignment="1">
      <alignment horizontal="center" vertical="center" wrapText="1"/>
    </xf>
    <xf numFmtId="0" fontId="6" fillId="10" borderId="63" xfId="116" applyFont="1" applyFill="1" applyBorder="1" applyAlignment="1">
      <alignment horizontal="left" vertical="center" wrapText="1"/>
    </xf>
    <xf numFmtId="0" fontId="6" fillId="0" borderId="63" xfId="116" applyFont="1" applyBorder="1" applyAlignment="1">
      <alignment horizontal="center" vertical="center" wrapText="1"/>
    </xf>
    <xf numFmtId="0" fontId="6" fillId="10" borderId="63" xfId="116" applyFont="1" applyFill="1" applyBorder="1" applyAlignment="1">
      <alignment horizontal="center" vertical="center" wrapText="1"/>
    </xf>
    <xf numFmtId="0" fontId="26" fillId="0" borderId="63" xfId="116" applyFont="1" applyBorder="1" applyAlignment="1">
      <alignment horizontal="center" vertical="center"/>
    </xf>
    <xf numFmtId="0" fontId="26" fillId="0" borderId="63" xfId="116" applyFont="1" applyBorder="1" applyAlignment="1">
      <alignment horizontal="center" vertical="center" wrapText="1"/>
    </xf>
    <xf numFmtId="0" fontId="27" fillId="0" borderId="63" xfId="116" applyFont="1" applyBorder="1" applyAlignment="1">
      <alignment horizontal="center" vertical="center" wrapText="1"/>
    </xf>
    <xf numFmtId="0" fontId="8" fillId="0" borderId="63" xfId="116" applyBorder="1" applyAlignment="1">
      <alignment horizontal="left" vertical="center" wrapText="1"/>
    </xf>
    <xf numFmtId="0" fontId="25" fillId="0" borderId="63" xfId="116" applyFont="1" applyBorder="1" applyAlignment="1">
      <alignment horizontal="center" vertical="center" wrapText="1"/>
    </xf>
    <xf numFmtId="0" fontId="8" fillId="0" borderId="63" xfId="117" applyBorder="1" applyAlignment="1">
      <alignment horizontal="left" vertical="center" wrapText="1"/>
    </xf>
    <xf numFmtId="0" fontId="6" fillId="9" borderId="63" xfId="116" applyFont="1" applyFill="1" applyBorder="1" applyAlignment="1">
      <alignment horizontal="left" vertical="center" wrapText="1"/>
    </xf>
    <xf numFmtId="0" fontId="6" fillId="9" borderId="63" xfId="116" applyFont="1" applyFill="1" applyBorder="1" applyAlignment="1">
      <alignment horizontal="center" vertical="center" wrapText="1"/>
    </xf>
    <xf numFmtId="0" fontId="6" fillId="7" borderId="63" xfId="116" applyFont="1" applyFill="1" applyBorder="1" applyAlignment="1">
      <alignment horizontal="left" vertical="center" wrapText="1"/>
    </xf>
    <xf numFmtId="0" fontId="6" fillId="7" borderId="63" xfId="116" applyFont="1" applyFill="1" applyBorder="1" applyAlignment="1">
      <alignment horizontal="left" vertical="top" wrapText="1"/>
    </xf>
    <xf numFmtId="0" fontId="6" fillId="7" borderId="63" xfId="116" applyFont="1" applyFill="1" applyBorder="1" applyAlignment="1">
      <alignment horizontal="center" vertical="center"/>
    </xf>
    <xf numFmtId="0" fontId="8" fillId="0" borderId="63" xfId="116" applyBorder="1" applyAlignment="1">
      <alignment horizontal="left"/>
    </xf>
    <xf numFmtId="0" fontId="24" fillId="0" borderId="63" xfId="116" applyFont="1" applyBorder="1" applyAlignment="1">
      <alignment horizontal="center" vertical="center" wrapText="1"/>
    </xf>
    <xf numFmtId="0" fontId="6" fillId="4" borderId="63" xfId="116" applyFont="1" applyFill="1" applyBorder="1" applyAlignment="1">
      <alignment horizontal="left" vertical="center" wrapText="1"/>
    </xf>
    <xf numFmtId="0" fontId="6" fillId="4" borderId="63" xfId="116" applyFont="1" applyFill="1" applyBorder="1" applyAlignment="1">
      <alignment horizontal="left" vertical="top" wrapText="1"/>
    </xf>
    <xf numFmtId="0" fontId="6" fillId="4" borderId="63" xfId="116" applyFont="1" applyFill="1" applyBorder="1" applyAlignment="1">
      <alignment horizontal="center" vertical="center" wrapText="1"/>
    </xf>
    <xf numFmtId="0" fontId="8" fillId="0" borderId="66" xfId="116" applyBorder="1"/>
    <xf numFmtId="0" fontId="8" fillId="0" borderId="67" xfId="116" applyBorder="1"/>
    <xf numFmtId="0" fontId="26" fillId="0" borderId="67" xfId="116" applyFont="1" applyBorder="1" applyAlignment="1">
      <alignment horizontal="center" vertical="center" wrapText="1"/>
    </xf>
    <xf numFmtId="0" fontId="8" fillId="0" borderId="67" xfId="116" applyBorder="1" applyAlignment="1">
      <alignment horizontal="center" vertical="center" wrapText="1"/>
    </xf>
    <xf numFmtId="0" fontId="3" fillId="0" borderId="67" xfId="116" applyFont="1" applyBorder="1" applyAlignment="1">
      <alignment horizontal="center" vertical="center" wrapText="1"/>
    </xf>
    <xf numFmtId="0" fontId="8" fillId="5" borderId="67" xfId="116" applyFill="1" applyBorder="1" applyAlignment="1">
      <alignment horizontal="center" vertical="center" wrapText="1"/>
    </xf>
    <xf numFmtId="0" fontId="6" fillId="0" borderId="0" xfId="116" applyFont="1" applyAlignment="1">
      <alignment horizontal="center" vertical="center"/>
    </xf>
    <xf numFmtId="0" fontId="8" fillId="0" borderId="0" xfId="116" applyAlignment="1">
      <alignment horizontal="center" vertical="center"/>
    </xf>
    <xf numFmtId="0" fontId="22" fillId="0" borderId="50" xfId="116" applyFont="1" applyBorder="1" applyAlignment="1">
      <alignment horizontal="center" vertical="center" wrapText="1"/>
    </xf>
    <xf numFmtId="0" fontId="3" fillId="0" borderId="31" xfId="116" applyFont="1" applyBorder="1" applyAlignment="1">
      <alignment horizontal="center" vertical="top" wrapText="1"/>
    </xf>
    <xf numFmtId="0" fontId="3" fillId="0" borderId="64" xfId="116" applyFont="1" applyBorder="1" applyAlignment="1">
      <alignment horizontal="center" vertical="top" wrapText="1"/>
    </xf>
    <xf numFmtId="0" fontId="8" fillId="0" borderId="52" xfId="116" applyBorder="1" applyAlignment="1">
      <alignment vertical="center"/>
    </xf>
    <xf numFmtId="0" fontId="8" fillId="0" borderId="68" xfId="116" applyBorder="1"/>
    <xf numFmtId="0" fontId="8" fillId="0" borderId="69" xfId="116" applyBorder="1" applyAlignment="1">
      <alignment horizontal="center" vertical="center" wrapText="1"/>
    </xf>
    <xf numFmtId="0" fontId="11" fillId="0" borderId="69" xfId="116" applyFont="1" applyBorder="1" applyAlignment="1">
      <alignment horizontal="center" vertical="center" wrapText="1"/>
    </xf>
    <xf numFmtId="0" fontId="8" fillId="5" borderId="69" xfId="116" applyFill="1" applyBorder="1" applyAlignment="1">
      <alignment horizontal="center" vertical="center" wrapText="1"/>
    </xf>
    <xf numFmtId="0" fontId="8" fillId="0" borderId="70" xfId="116" applyBorder="1" applyAlignment="1">
      <alignment vertical="center"/>
    </xf>
    <xf numFmtId="0" fontId="3" fillId="0" borderId="69" xfId="116" applyFont="1" applyBorder="1" applyAlignment="1">
      <alignment horizontal="center" vertical="center" wrapText="1"/>
    </xf>
    <xf numFmtId="0" fontId="3" fillId="0" borderId="71" xfId="116" applyFont="1" applyBorder="1" applyAlignment="1">
      <alignment horizontal="center" vertical="top" wrapText="1"/>
    </xf>
    <xf numFmtId="0" fontId="8" fillId="0" borderId="72" xfId="116" applyBorder="1" applyAlignment="1">
      <alignment vertical="center"/>
    </xf>
    <xf numFmtId="0" fontId="8" fillId="0" borderId="73" xfId="116" applyBorder="1" applyAlignment="1">
      <alignment horizontal="center" vertical="center" wrapText="1"/>
    </xf>
    <xf numFmtId="0" fontId="3" fillId="0" borderId="73" xfId="116" applyFont="1" applyBorder="1" applyAlignment="1">
      <alignment horizontal="center" vertical="center" wrapText="1"/>
    </xf>
    <xf numFmtId="0" fontId="8" fillId="5" borderId="73" xfId="116" applyFill="1" applyBorder="1" applyAlignment="1">
      <alignment horizontal="center" vertical="center" wrapText="1"/>
    </xf>
    <xf numFmtId="0" fontId="3" fillId="0" borderId="74" xfId="116" applyFont="1" applyBorder="1" applyAlignment="1">
      <alignment horizontal="center" vertical="top" wrapText="1"/>
    </xf>
    <xf numFmtId="0" fontId="10" fillId="0" borderId="69" xfId="116" applyFont="1" applyBorder="1" applyAlignment="1">
      <alignment horizontal="left" vertical="center" wrapText="1"/>
    </xf>
    <xf numFmtId="0" fontId="6" fillId="5" borderId="69" xfId="116" applyFont="1" applyFill="1" applyBorder="1" applyAlignment="1">
      <alignment horizontal="center" vertical="center" wrapText="1"/>
    </xf>
    <xf numFmtId="0" fontId="6" fillId="0" borderId="69" xfId="116" applyFont="1" applyBorder="1" applyAlignment="1">
      <alignment horizontal="center" vertical="center" wrapText="1"/>
    </xf>
    <xf numFmtId="0" fontId="4" fillId="0" borderId="69" xfId="116" applyFont="1" applyBorder="1" applyAlignment="1">
      <alignment horizontal="center" vertical="center" wrapText="1"/>
    </xf>
    <xf numFmtId="0" fontId="6" fillId="9" borderId="69" xfId="116" applyFont="1" applyFill="1" applyBorder="1" applyAlignment="1">
      <alignment horizontal="left" vertical="center" wrapText="1"/>
    </xf>
    <xf numFmtId="0" fontId="8" fillId="0" borderId="69" xfId="116" applyBorder="1" applyAlignment="1">
      <alignment vertical="center" wrapText="1"/>
    </xf>
    <xf numFmtId="0" fontId="8" fillId="0" borderId="75" xfId="116" applyBorder="1"/>
    <xf numFmtId="0" fontId="11" fillId="0" borderId="73" xfId="116" applyFont="1" applyBorder="1" applyAlignment="1">
      <alignment horizontal="center" vertical="center" wrapText="1"/>
    </xf>
    <xf numFmtId="0" fontId="3" fillId="0" borderId="76" xfId="116" applyFont="1" applyBorder="1" applyAlignment="1">
      <alignment horizontal="center" vertical="top" wrapText="1"/>
    </xf>
    <xf numFmtId="0" fontId="8" fillId="0" borderId="77" xfId="116" applyBorder="1" applyAlignment="1">
      <alignment vertical="center"/>
    </xf>
    <xf numFmtId="0" fontId="8" fillId="0" borderId="78" xfId="116" applyBorder="1" applyAlignment="1">
      <alignment horizontal="center" vertical="center" wrapText="1"/>
    </xf>
    <xf numFmtId="0" fontId="3" fillId="0" borderId="78" xfId="116" applyFont="1" applyBorder="1" applyAlignment="1">
      <alignment horizontal="center" vertical="center" wrapText="1"/>
    </xf>
    <xf numFmtId="0" fontId="8" fillId="5" borderId="78" xfId="116" applyFill="1" applyBorder="1" applyAlignment="1">
      <alignment horizontal="center" vertical="center" wrapText="1"/>
    </xf>
    <xf numFmtId="0" fontId="3" fillId="0" borderId="79" xfId="116" applyFont="1" applyBorder="1" applyAlignment="1">
      <alignment horizontal="center" vertical="top" wrapText="1"/>
    </xf>
    <xf numFmtId="0" fontId="3" fillId="0" borderId="80" xfId="116" applyFont="1" applyBorder="1" applyAlignment="1">
      <alignment horizontal="center" vertical="top" wrapText="1"/>
    </xf>
    <xf numFmtId="0" fontId="8" fillId="0" borderId="81" xfId="116" applyBorder="1" applyAlignment="1">
      <alignment vertical="center"/>
    </xf>
    <xf numFmtId="0" fontId="8" fillId="0" borderId="82" xfId="116" applyBorder="1" applyAlignment="1">
      <alignment horizontal="center" vertical="center" wrapText="1"/>
    </xf>
    <xf numFmtId="0" fontId="3" fillId="0" borderId="82" xfId="116" applyFont="1" applyBorder="1" applyAlignment="1">
      <alignment horizontal="center" vertical="center" wrapText="1"/>
    </xf>
    <xf numFmtId="0" fontId="8" fillId="5" borderId="82" xfId="116" applyFill="1" applyBorder="1" applyAlignment="1">
      <alignment horizontal="center" vertical="center" wrapText="1"/>
    </xf>
    <xf numFmtId="0" fontId="10" fillId="0" borderId="78" xfId="116" applyFont="1" applyBorder="1" applyAlignment="1">
      <alignment horizontal="left" vertical="center" wrapText="1"/>
    </xf>
    <xf numFmtId="0" fontId="6" fillId="5" borderId="78" xfId="116" applyFont="1" applyFill="1" applyBorder="1" applyAlignment="1">
      <alignment horizontal="center" vertical="center" wrapText="1"/>
    </xf>
    <xf numFmtId="0" fontId="3" fillId="0" borderId="83" xfId="116" applyFont="1" applyBorder="1" applyAlignment="1">
      <alignment horizontal="center" vertical="top" wrapText="1"/>
    </xf>
    <xf numFmtId="0" fontId="6" fillId="7" borderId="78" xfId="116" applyFont="1" applyFill="1" applyBorder="1" applyAlignment="1">
      <alignment horizontal="left" vertical="top" wrapText="1"/>
    </xf>
    <xf numFmtId="0" fontId="8" fillId="7" borderId="78" xfId="116" applyFill="1" applyBorder="1" applyAlignment="1">
      <alignment horizontal="center" vertical="center"/>
    </xf>
    <xf numFmtId="0" fontId="8" fillId="0" borderId="80" xfId="116" applyBorder="1"/>
    <xf numFmtId="0" fontId="8" fillId="0" borderId="78" xfId="116" applyBorder="1" applyAlignment="1">
      <alignment horizontal="center" vertical="center"/>
    </xf>
    <xf numFmtId="0" fontId="8" fillId="0" borderId="78" xfId="116" applyBorder="1" applyAlignment="1">
      <alignment vertical="center" wrapText="1"/>
    </xf>
    <xf numFmtId="0" fontId="11" fillId="0" borderId="78" xfId="116" applyFont="1" applyBorder="1" applyAlignment="1">
      <alignment horizontal="center" vertical="center" wrapText="1"/>
    </xf>
    <xf numFmtId="0" fontId="8" fillId="0" borderId="84" xfId="116" applyBorder="1"/>
    <xf numFmtId="0" fontId="11" fillId="0" borderId="82" xfId="116" applyFont="1" applyBorder="1" applyAlignment="1">
      <alignment horizontal="center" vertical="center" wrapText="1"/>
    </xf>
    <xf numFmtId="0" fontId="8" fillId="0" borderId="85" xfId="116" applyBorder="1"/>
    <xf numFmtId="0" fontId="3" fillId="0" borderId="85" xfId="116" applyFont="1" applyBorder="1" applyAlignment="1">
      <alignment horizontal="center" vertical="top" wrapText="1"/>
    </xf>
    <xf numFmtId="0" fontId="8" fillId="0" borderId="86" xfId="116" applyBorder="1" applyAlignment="1">
      <alignment vertical="center"/>
    </xf>
    <xf numFmtId="0" fontId="8" fillId="0" borderId="87" xfId="116" applyBorder="1" applyAlignment="1">
      <alignment horizontal="center" vertical="center" wrapText="1"/>
    </xf>
    <xf numFmtId="0" fontId="11" fillId="0" borderId="87" xfId="116" applyFont="1" applyBorder="1" applyAlignment="1">
      <alignment horizontal="center" vertical="center" wrapText="1"/>
    </xf>
    <xf numFmtId="0" fontId="8" fillId="5" borderId="87" xfId="116" applyFill="1" applyBorder="1" applyAlignment="1">
      <alignment horizontal="center" vertical="center" wrapText="1"/>
    </xf>
    <xf numFmtId="0" fontId="8" fillId="0" borderId="88" xfId="116" applyBorder="1"/>
    <xf numFmtId="0" fontId="3" fillId="0" borderId="88" xfId="116" applyFont="1" applyBorder="1" applyAlignment="1">
      <alignment horizontal="center" vertical="top" wrapText="1"/>
    </xf>
    <xf numFmtId="0" fontId="8" fillId="0" borderId="89" xfId="116" applyBorder="1" applyAlignment="1">
      <alignment vertical="center"/>
    </xf>
    <xf numFmtId="0" fontId="8" fillId="0" borderId="90" xfId="116" applyBorder="1" applyAlignment="1">
      <alignment horizontal="center" vertical="center" wrapText="1"/>
    </xf>
    <xf numFmtId="0" fontId="11" fillId="0" borderId="90" xfId="116" applyFont="1" applyBorder="1" applyAlignment="1">
      <alignment horizontal="center" vertical="center" wrapText="1"/>
    </xf>
    <xf numFmtId="0" fontId="8" fillId="5" borderId="90" xfId="116" applyFill="1" applyBorder="1" applyAlignment="1">
      <alignment horizontal="center" vertical="center" wrapText="1"/>
    </xf>
    <xf numFmtId="0" fontId="10" fillId="0" borderId="87" xfId="116" applyFont="1" applyBorder="1" applyAlignment="1">
      <alignment horizontal="left" vertical="center" wrapText="1"/>
    </xf>
    <xf numFmtId="0" fontId="8" fillId="0" borderId="87" xfId="116" applyBorder="1"/>
    <xf numFmtId="0" fontId="6" fillId="5" borderId="87" xfId="116" applyFont="1" applyFill="1" applyBorder="1" applyAlignment="1">
      <alignment horizontal="center" vertical="center" wrapText="1"/>
    </xf>
    <xf numFmtId="0" fontId="8" fillId="0" borderId="87" xfId="116" applyBorder="1" applyAlignment="1">
      <alignment horizontal="center" vertical="center"/>
    </xf>
    <xf numFmtId="0" fontId="8" fillId="4" borderId="87" xfId="116" applyFill="1" applyBorder="1" applyAlignment="1">
      <alignment horizontal="center" vertical="center"/>
    </xf>
    <xf numFmtId="0" fontId="3" fillId="0" borderId="34" xfId="116" applyFont="1" applyBorder="1" applyAlignment="1">
      <alignment horizontal="center" vertical="top" wrapText="1"/>
    </xf>
    <xf numFmtId="0" fontId="8" fillId="0" borderId="87" xfId="116" applyBorder="1" applyAlignment="1">
      <alignment vertical="center" wrapText="1"/>
    </xf>
    <xf numFmtId="0" fontId="8" fillId="0" borderId="91" xfId="116" applyBorder="1"/>
    <xf numFmtId="0" fontId="8" fillId="0" borderId="92" xfId="116" applyBorder="1"/>
    <xf numFmtId="0" fontId="3" fillId="0" borderId="92" xfId="116" applyFont="1" applyBorder="1" applyAlignment="1">
      <alignment horizontal="center" vertical="top" wrapText="1"/>
    </xf>
    <xf numFmtId="0" fontId="8" fillId="0" borderId="93" xfId="116" applyBorder="1" applyAlignment="1">
      <alignment vertical="center"/>
    </xf>
    <xf numFmtId="0" fontId="8" fillId="0" borderId="94" xfId="116" applyBorder="1" applyAlignment="1">
      <alignment horizontal="center" vertical="center" wrapText="1"/>
    </xf>
    <xf numFmtId="0" fontId="8" fillId="5" borderId="94" xfId="116" applyFill="1" applyBorder="1" applyAlignment="1">
      <alignment horizontal="center" vertical="center" wrapText="1"/>
    </xf>
    <xf numFmtId="0" fontId="8" fillId="0" borderId="95" xfId="116" applyBorder="1"/>
    <xf numFmtId="0" fontId="3" fillId="0" borderId="95" xfId="116" applyFont="1" applyBorder="1" applyAlignment="1">
      <alignment horizontal="center" vertical="top" wrapText="1"/>
    </xf>
    <xf numFmtId="0" fontId="8" fillId="0" borderId="96" xfId="116" applyBorder="1" applyAlignment="1">
      <alignment vertical="center"/>
    </xf>
    <xf numFmtId="0" fontId="8" fillId="0" borderId="97" xfId="116" applyBorder="1" applyAlignment="1">
      <alignment horizontal="center" vertical="center" wrapText="1"/>
    </xf>
    <xf numFmtId="0" fontId="11" fillId="0" borderId="97" xfId="116" applyFont="1" applyBorder="1" applyAlignment="1">
      <alignment horizontal="center" vertical="center" wrapText="1"/>
    </xf>
    <xf numFmtId="0" fontId="8" fillId="0" borderId="98" xfId="116" applyBorder="1"/>
    <xf numFmtId="0" fontId="10" fillId="0" borderId="10" xfId="116" applyFont="1" applyBorder="1" applyAlignment="1">
      <alignment horizontal="left" vertical="center" wrapText="1"/>
    </xf>
    <xf numFmtId="0" fontId="8" fillId="0" borderId="97" xfId="116" applyBorder="1"/>
    <xf numFmtId="0" fontId="8" fillId="5" borderId="97" xfId="116" applyFill="1" applyBorder="1" applyAlignment="1">
      <alignment horizontal="center" vertical="center" wrapText="1"/>
    </xf>
    <xf numFmtId="0" fontId="8" fillId="0" borderId="28" xfId="116" applyBorder="1"/>
    <xf numFmtId="0" fontId="8" fillId="0" borderId="99" xfId="116" applyBorder="1"/>
    <xf numFmtId="0" fontId="3" fillId="0" borderId="99" xfId="116" applyFont="1" applyBorder="1" applyAlignment="1">
      <alignment horizontal="center" vertical="top" wrapText="1"/>
    </xf>
    <xf numFmtId="0" fontId="8" fillId="0" borderId="100" xfId="116" applyBorder="1"/>
    <xf numFmtId="0" fontId="8" fillId="0" borderId="100" xfId="116" applyBorder="1" applyAlignment="1">
      <alignment horizontal="center" vertical="center"/>
    </xf>
    <xf numFmtId="0" fontId="11" fillId="0" borderId="100" xfId="116" applyFont="1" applyBorder="1" applyAlignment="1">
      <alignment horizontal="center" vertical="center" wrapText="1"/>
    </xf>
    <xf numFmtId="0" fontId="8" fillId="5" borderId="100" xfId="116" applyFill="1" applyBorder="1" applyAlignment="1">
      <alignment horizontal="center" vertical="center" wrapText="1"/>
    </xf>
    <xf numFmtId="0" fontId="4" fillId="0" borderId="97" xfId="116" applyFont="1" applyBorder="1" applyAlignment="1">
      <alignment horizontal="center" vertical="center" wrapText="1"/>
    </xf>
    <xf numFmtId="0" fontId="3" fillId="0" borderId="98" xfId="116" applyFont="1" applyBorder="1" applyAlignment="1">
      <alignment horizontal="center" vertical="top" wrapText="1"/>
    </xf>
    <xf numFmtId="0" fontId="6" fillId="10" borderId="97" xfId="116" applyFont="1" applyFill="1" applyBorder="1" applyAlignment="1">
      <alignment horizontal="left" vertical="center" wrapText="1"/>
    </xf>
    <xf numFmtId="0" fontId="8" fillId="10" borderId="97" xfId="116" applyFill="1" applyBorder="1" applyAlignment="1">
      <alignment horizontal="center" vertical="center" wrapText="1"/>
    </xf>
    <xf numFmtId="0" fontId="10" fillId="0" borderId="97" xfId="116" applyFont="1" applyBorder="1" applyAlignment="1">
      <alignment horizontal="left" vertical="center" wrapText="1"/>
    </xf>
    <xf numFmtId="0" fontId="3" fillId="0" borderId="97" xfId="116" applyFont="1" applyBorder="1" applyAlignment="1">
      <alignment horizontal="center" vertical="center" wrapText="1"/>
    </xf>
    <xf numFmtId="0" fontId="6" fillId="5" borderId="97" xfId="116" applyFont="1" applyFill="1" applyBorder="1" applyAlignment="1">
      <alignment horizontal="center" vertical="center" wrapText="1"/>
    </xf>
    <xf numFmtId="0" fontId="8" fillId="0" borderId="97" xfId="116" applyBorder="1" applyAlignment="1">
      <alignment vertical="center" wrapText="1"/>
    </xf>
    <xf numFmtId="0" fontId="24" fillId="0" borderId="97" xfId="116" applyFont="1" applyBorder="1" applyAlignment="1">
      <alignment horizontal="center" vertical="center" wrapText="1"/>
    </xf>
    <xf numFmtId="0" fontId="25" fillId="0" borderId="97" xfId="116" applyFont="1" applyBorder="1" applyAlignment="1">
      <alignment horizontal="center" vertical="center" wrapText="1"/>
    </xf>
    <xf numFmtId="0" fontId="3" fillId="0" borderId="97" xfId="116" applyFont="1" applyBorder="1" applyAlignment="1">
      <alignment horizontal="center" vertical="top" wrapText="1"/>
    </xf>
    <xf numFmtId="0" fontId="3" fillId="0" borderId="101" xfId="116" applyFont="1" applyBorder="1" applyAlignment="1">
      <alignment horizontal="center" vertical="top" wrapText="1"/>
    </xf>
    <xf numFmtId="0" fontId="6" fillId="0" borderId="97" xfId="116" applyFont="1" applyBorder="1" applyAlignment="1">
      <alignment horizontal="center" vertical="center" wrapText="1"/>
    </xf>
    <xf numFmtId="0" fontId="23" fillId="0" borderId="97" xfId="116" applyFont="1" applyBorder="1" applyAlignment="1">
      <alignment vertical="center" wrapText="1"/>
    </xf>
    <xf numFmtId="0" fontId="8" fillId="0" borderId="97" xfId="117" applyBorder="1" applyAlignment="1">
      <alignment horizontal="left" vertical="center" wrapText="1"/>
    </xf>
    <xf numFmtId="0" fontId="8" fillId="0" borderId="7" xfId="116" applyBorder="1" applyAlignment="1">
      <alignment horizontal="left" vertical="center" wrapText="1"/>
    </xf>
    <xf numFmtId="0" fontId="8" fillId="0" borderId="97" xfId="116" applyBorder="1" applyAlignment="1">
      <alignment horizontal="left" vertical="center" wrapText="1"/>
    </xf>
    <xf numFmtId="0" fontId="6" fillId="7" borderId="97" xfId="116" applyFont="1" applyFill="1" applyBorder="1" applyAlignment="1">
      <alignment horizontal="left" vertical="top" wrapText="1"/>
    </xf>
    <xf numFmtId="0" fontId="8" fillId="7" borderId="97" xfId="116" applyFill="1" applyBorder="1" applyAlignment="1">
      <alignment horizontal="center" vertical="center"/>
    </xf>
    <xf numFmtId="0" fontId="8" fillId="0" borderId="102" xfId="116" applyBorder="1"/>
    <xf numFmtId="0" fontId="8" fillId="0" borderId="103" xfId="116" applyBorder="1" applyAlignment="1">
      <alignment horizontal="center" vertical="center" wrapText="1"/>
    </xf>
    <xf numFmtId="0" fontId="3" fillId="0" borderId="103" xfId="116" applyFont="1" applyBorder="1" applyAlignment="1">
      <alignment horizontal="center" vertical="center" wrapText="1"/>
    </xf>
    <xf numFmtId="0" fontId="8" fillId="5" borderId="103" xfId="116" applyFill="1" applyBorder="1" applyAlignment="1">
      <alignment horizontal="center" vertical="center" wrapText="1"/>
    </xf>
    <xf numFmtId="0" fontId="6" fillId="4" borderId="97" xfId="116" applyFont="1" applyFill="1" applyBorder="1" applyAlignment="1">
      <alignment horizontal="left" vertical="top" wrapText="1"/>
    </xf>
    <xf numFmtId="0" fontId="3" fillId="0" borderId="104" xfId="116" applyFont="1" applyBorder="1" applyAlignment="1">
      <alignment horizontal="center" vertical="top" wrapText="1"/>
    </xf>
    <xf numFmtId="0" fontId="3" fillId="0" borderId="28" xfId="116" applyFont="1" applyBorder="1" applyAlignment="1">
      <alignment horizontal="center" vertical="top" wrapText="1"/>
    </xf>
    <xf numFmtId="0" fontId="8" fillId="0" borderId="100" xfId="116" applyBorder="1" applyAlignment="1">
      <alignment horizontal="left" vertical="center" wrapText="1"/>
    </xf>
    <xf numFmtId="0" fontId="8" fillId="0" borderId="100" xfId="116" applyBorder="1" applyAlignment="1">
      <alignment horizontal="center" vertical="center" wrapText="1"/>
    </xf>
    <xf numFmtId="0" fontId="3" fillId="0" borderId="100" xfId="116" applyFont="1" applyBorder="1" applyAlignment="1">
      <alignment horizontal="center" vertical="center" wrapText="1"/>
    </xf>
    <xf numFmtId="0" fontId="8" fillId="0" borderId="29" xfId="0" applyFont="1" applyBorder="1"/>
    <xf numFmtId="0" fontId="6" fillId="10" borderId="7" xfId="0" applyFont="1" applyFill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top" wrapText="1"/>
    </xf>
    <xf numFmtId="0" fontId="6" fillId="10" borderId="97" xfId="0" applyFont="1" applyFill="1" applyBorder="1" applyAlignment="1">
      <alignment horizontal="left" vertical="center" wrapText="1"/>
    </xf>
    <xf numFmtId="0" fontId="8" fillId="0" borderId="97" xfId="0" applyFont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10" fillId="0" borderId="97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center" vertical="center" wrapText="1"/>
    </xf>
    <xf numFmtId="0" fontId="6" fillId="5" borderId="97" xfId="0" applyFont="1" applyFill="1" applyBorder="1" applyAlignment="1">
      <alignment horizontal="center" vertical="center" wrapText="1"/>
    </xf>
    <xf numFmtId="0" fontId="8" fillId="0" borderId="97" xfId="0" applyFont="1" applyBorder="1" applyAlignment="1">
      <alignment vertical="center" wrapText="1"/>
    </xf>
    <xf numFmtId="0" fontId="8" fillId="5" borderId="9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left" vertical="center" wrapText="1"/>
    </xf>
    <xf numFmtId="0" fontId="8" fillId="0" borderId="105" xfId="0" applyFont="1" applyBorder="1"/>
    <xf numFmtId="0" fontId="8" fillId="0" borderId="105" xfId="0" applyFont="1" applyBorder="1" applyAlignment="1">
      <alignment horizontal="center"/>
    </xf>
    <xf numFmtId="0" fontId="8" fillId="5" borderId="105" xfId="0" applyFont="1" applyFill="1" applyBorder="1" applyAlignment="1">
      <alignment horizontal="center"/>
    </xf>
    <xf numFmtId="0" fontId="8" fillId="0" borderId="106" xfId="0" applyFont="1" applyBorder="1"/>
    <xf numFmtId="0" fontId="6" fillId="0" borderId="7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top" wrapText="1"/>
    </xf>
    <xf numFmtId="0" fontId="6" fillId="9" borderId="78" xfId="0" applyFont="1" applyFill="1" applyBorder="1" applyAlignment="1">
      <alignment horizontal="left" vertical="center" wrapText="1"/>
    </xf>
    <xf numFmtId="0" fontId="8" fillId="0" borderId="78" xfId="0" applyFont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vertical="center" wrapText="1"/>
    </xf>
    <xf numFmtId="0" fontId="3" fillId="0" borderId="82" xfId="0" applyFont="1" applyBorder="1" applyAlignment="1">
      <alignment horizontal="center" vertical="center" wrapText="1"/>
    </xf>
    <xf numFmtId="0" fontId="8" fillId="5" borderId="82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 wrapText="1"/>
    </xf>
    <xf numFmtId="0" fontId="10" fillId="0" borderId="82" xfId="0" applyFont="1" applyBorder="1" applyAlignment="1">
      <alignment horizontal="left" vertical="center" wrapText="1"/>
    </xf>
    <xf numFmtId="0" fontId="6" fillId="5" borderId="82" xfId="0" applyFont="1" applyFill="1" applyBorder="1" applyAlignment="1">
      <alignment horizontal="center" vertical="center" wrapText="1"/>
    </xf>
    <xf numFmtId="0" fontId="8" fillId="0" borderId="55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07" xfId="0" applyFont="1" applyBorder="1"/>
    <xf numFmtId="0" fontId="8" fillId="0" borderId="108" xfId="0" applyFont="1" applyBorder="1" applyAlignment="1">
      <alignment horizontal="center" vertical="center" wrapText="1"/>
    </xf>
    <xf numFmtId="0" fontId="6" fillId="11" borderId="0" xfId="0" applyFont="1" applyFill="1"/>
    <xf numFmtId="0" fontId="4" fillId="0" borderId="10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top" wrapText="1"/>
    </xf>
    <xf numFmtId="0" fontId="6" fillId="10" borderId="103" xfId="0" applyFont="1" applyFill="1" applyBorder="1" applyAlignment="1">
      <alignment horizontal="left" vertical="center" wrapText="1"/>
    </xf>
    <xf numFmtId="0" fontId="8" fillId="0" borderId="103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center" vertical="center" wrapText="1"/>
    </xf>
    <xf numFmtId="0" fontId="6" fillId="5" borderId="103" xfId="0" applyFont="1" applyFill="1" applyBorder="1" applyAlignment="1">
      <alignment horizontal="center" vertical="center" wrapText="1"/>
    </xf>
    <xf numFmtId="0" fontId="8" fillId="0" borderId="103" xfId="0" applyFont="1" applyBorder="1" applyAlignment="1">
      <alignment vertical="center" wrapText="1"/>
    </xf>
    <xf numFmtId="0" fontId="8" fillId="5" borderId="103" xfId="0" applyFont="1" applyFill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8" fillId="0" borderId="111" xfId="0" applyFont="1" applyBorder="1" applyAlignment="1">
      <alignment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0" borderId="103" xfId="0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/>
    </xf>
    <xf numFmtId="0" fontId="8" fillId="5" borderId="112" xfId="0" applyFont="1" applyFill="1" applyBorder="1" applyAlignment="1">
      <alignment horizontal="center"/>
    </xf>
    <xf numFmtId="0" fontId="8" fillId="0" borderId="113" xfId="0" applyFont="1" applyBorder="1"/>
    <xf numFmtId="0" fontId="8" fillId="0" borderId="102" xfId="0" applyFont="1" applyBorder="1"/>
    <xf numFmtId="0" fontId="6" fillId="9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02" xfId="0" applyFont="1" applyBorder="1" applyAlignment="1">
      <alignment vertical="center"/>
    </xf>
    <xf numFmtId="0" fontId="10" fillId="0" borderId="114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3" fillId="5" borderId="110" xfId="0" applyFont="1" applyFill="1" applyBorder="1" applyAlignment="1">
      <alignment horizontal="center" vertical="top" wrapText="1"/>
    </xf>
    <xf numFmtId="0" fontId="8" fillId="0" borderId="102" xfId="0" applyFont="1" applyBorder="1" applyAlignment="1">
      <alignment horizontal="center"/>
    </xf>
    <xf numFmtId="0" fontId="8" fillId="5" borderId="102" xfId="0" applyFont="1" applyFill="1" applyBorder="1" applyAlignment="1">
      <alignment horizontal="center"/>
    </xf>
    <xf numFmtId="0" fontId="6" fillId="9" borderId="115" xfId="0" applyFont="1" applyFill="1" applyBorder="1" applyAlignment="1">
      <alignment horizontal="left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9" borderId="103" xfId="0" applyFont="1" applyFill="1" applyBorder="1" applyAlignment="1">
      <alignment horizontal="left" vertical="center" wrapText="1"/>
    </xf>
    <xf numFmtId="0" fontId="6" fillId="9" borderId="115" xfId="0" applyFont="1" applyFill="1" applyBorder="1" applyAlignment="1">
      <alignment horizontal="center" vertical="center" wrapText="1"/>
    </xf>
    <xf numFmtId="9" fontId="8" fillId="0" borderId="103" xfId="0" applyNumberFormat="1" applyFont="1" applyBorder="1" applyAlignment="1">
      <alignment horizontal="center" vertical="center" wrapText="1"/>
    </xf>
    <xf numFmtId="0" fontId="8" fillId="0" borderId="103" xfId="0" applyFont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3" fillId="0" borderId="116" xfId="0" applyFont="1" applyBorder="1" applyAlignment="1">
      <alignment horizontal="center" vertical="top" wrapText="1"/>
    </xf>
    <xf numFmtId="0" fontId="8" fillId="0" borderId="109" xfId="0" applyFont="1" applyBorder="1" applyAlignment="1">
      <alignment vertical="center" wrapText="1"/>
    </xf>
    <xf numFmtId="0" fontId="8" fillId="0" borderId="109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8" fillId="5" borderId="109" xfId="0" applyFont="1" applyFill="1" applyBorder="1" applyAlignment="1">
      <alignment horizontal="center" vertical="center" wrapText="1"/>
    </xf>
    <xf numFmtId="9" fontId="8" fillId="0" borderId="109" xfId="0" applyNumberFormat="1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23" xfId="0" applyFont="1" applyBorder="1"/>
    <xf numFmtId="0" fontId="30" fillId="0" borderId="24" xfId="0" applyFont="1" applyBorder="1"/>
    <xf numFmtId="0" fontId="30" fillId="0" borderId="26" xfId="0" applyFont="1" applyBorder="1"/>
    <xf numFmtId="0" fontId="30" fillId="0" borderId="28" xfId="0" applyFont="1" applyBorder="1"/>
    <xf numFmtId="0" fontId="30" fillId="0" borderId="29" xfId="0" applyFont="1" applyBorder="1"/>
    <xf numFmtId="0" fontId="31" fillId="0" borderId="29" xfId="116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 wrapText="1"/>
    </xf>
    <xf numFmtId="0" fontId="31" fillId="10" borderId="7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top" wrapText="1"/>
    </xf>
    <xf numFmtId="0" fontId="31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12" xfId="0" applyFont="1" applyBorder="1" applyAlignment="1">
      <alignment horizontal="center"/>
    </xf>
    <xf numFmtId="0" fontId="30" fillId="5" borderId="112" xfId="0" applyFont="1" applyFill="1" applyBorder="1" applyAlignment="1">
      <alignment horizontal="center"/>
    </xf>
    <xf numFmtId="0" fontId="30" fillId="0" borderId="113" xfId="0" applyFont="1" applyBorder="1"/>
    <xf numFmtId="0" fontId="30" fillId="0" borderId="102" xfId="0" applyFont="1" applyBorder="1"/>
    <xf numFmtId="0" fontId="32" fillId="0" borderId="33" xfId="0" applyFont="1" applyBorder="1" applyAlignment="1">
      <alignment horizontal="center" vertical="top" wrapText="1"/>
    </xf>
    <xf numFmtId="0" fontId="31" fillId="9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1" fillId="4" borderId="7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top" wrapText="1"/>
    </xf>
    <xf numFmtId="0" fontId="31" fillId="4" borderId="7" xfId="0" applyFont="1" applyFill="1" applyBorder="1" applyAlignment="1">
      <alignment horizontal="left" vertical="top" wrapText="1"/>
    </xf>
    <xf numFmtId="0" fontId="34" fillId="0" borderId="15" xfId="0" applyFont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30" fillId="5" borderId="103" xfId="0" applyFont="1" applyFill="1" applyBorder="1" applyAlignment="1">
      <alignment horizontal="center" vertical="center" wrapText="1"/>
    </xf>
    <xf numFmtId="0" fontId="33" fillId="0" borderId="114" xfId="0" applyFont="1" applyBorder="1" applyAlignment="1">
      <alignment horizontal="left" vertical="center" wrapText="1"/>
    </xf>
    <xf numFmtId="0" fontId="30" fillId="0" borderId="103" xfId="0" applyFont="1" applyBorder="1" applyAlignment="1">
      <alignment horizontal="center"/>
    </xf>
    <xf numFmtId="0" fontId="30" fillId="0" borderId="103" xfId="0" applyFont="1" applyBorder="1"/>
    <xf numFmtId="0" fontId="32" fillId="0" borderId="116" xfId="0" applyFont="1" applyBorder="1" applyAlignment="1">
      <alignment horizontal="center" vertical="top" wrapText="1"/>
    </xf>
    <xf numFmtId="0" fontId="30" fillId="0" borderId="109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0" fillId="5" borderId="109" xfId="0" applyFont="1" applyFill="1" applyBorder="1" applyAlignment="1">
      <alignment horizontal="center" vertical="center" wrapText="1"/>
    </xf>
    <xf numFmtId="0" fontId="31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top" wrapText="1"/>
    </xf>
    <xf numFmtId="0" fontId="8" fillId="0" borderId="110" xfId="0" applyFont="1" applyBorder="1" applyAlignment="1">
      <alignment horizontal="center" vertical="top" wrapText="1"/>
    </xf>
    <xf numFmtId="0" fontId="35" fillId="0" borderId="103" xfId="0" applyFont="1" applyBorder="1" applyAlignment="1">
      <alignment vertical="center" wrapText="1"/>
    </xf>
    <xf numFmtId="0" fontId="35" fillId="0" borderId="10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top" wrapText="1"/>
    </xf>
    <xf numFmtId="0" fontId="8" fillId="12" borderId="103" xfId="0" applyFont="1" applyFill="1" applyBorder="1" applyAlignment="1">
      <alignment wrapText="1"/>
    </xf>
    <xf numFmtId="0" fontId="8" fillId="12" borderId="103" xfId="0" applyFont="1" applyFill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8" fillId="0" borderId="103" xfId="0" applyFont="1" applyBorder="1" applyAlignment="1">
      <alignment vertical="center"/>
    </xf>
    <xf numFmtId="0" fontId="6" fillId="0" borderId="103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0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center"/>
    </xf>
    <xf numFmtId="0" fontId="8" fillId="5" borderId="22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top" wrapText="1"/>
    </xf>
    <xf numFmtId="0" fontId="6" fillId="10" borderId="17" xfId="0" applyFont="1" applyFill="1" applyBorder="1" applyAlignment="1">
      <alignment horizontal="left" vertical="center" wrapText="1"/>
    </xf>
    <xf numFmtId="0" fontId="6" fillId="10" borderId="10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119" xfId="0" applyFont="1" applyBorder="1" applyAlignment="1">
      <alignment vertical="center"/>
    </xf>
    <xf numFmtId="0" fontId="8" fillId="12" borderId="115" xfId="0" applyFont="1" applyFill="1" applyBorder="1"/>
    <xf numFmtId="0" fontId="10" fillId="0" borderId="115" xfId="0" applyFont="1" applyBorder="1" applyAlignment="1">
      <alignment horizontal="left" vertical="center" wrapText="1"/>
    </xf>
    <xf numFmtId="0" fontId="8" fillId="12" borderId="115" xfId="0" applyFont="1" applyFill="1" applyBorder="1" applyAlignment="1">
      <alignment wrapText="1"/>
    </xf>
    <xf numFmtId="0" fontId="8" fillId="0" borderId="45" xfId="0" applyFont="1" applyBorder="1"/>
    <xf numFmtId="0" fontId="8" fillId="0" borderId="103" xfId="0" applyFont="1" applyBorder="1" applyAlignment="1">
      <alignment horizontal="center"/>
    </xf>
    <xf numFmtId="0" fontId="8" fillId="5" borderId="103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7" xfId="0" applyFont="1" applyBorder="1"/>
    <xf numFmtId="0" fontId="8" fillId="0" borderId="39" xfId="0" applyFont="1" applyBorder="1" applyAlignment="1">
      <alignment horizontal="center" vertical="top" wrapText="1"/>
    </xf>
    <xf numFmtId="0" fontId="6" fillId="4" borderId="115" xfId="0" applyFont="1" applyFill="1" applyBorder="1" applyAlignment="1">
      <alignment horizontal="left" vertical="center" wrapText="1"/>
    </xf>
    <xf numFmtId="0" fontId="6" fillId="4" borderId="115" xfId="0" applyFont="1" applyFill="1" applyBorder="1" applyAlignment="1">
      <alignment horizontal="left" vertical="top" wrapText="1"/>
    </xf>
    <xf numFmtId="0" fontId="8" fillId="0" borderId="115" xfId="0" applyFont="1" applyBorder="1" applyAlignment="1">
      <alignment vertical="center"/>
    </xf>
    <xf numFmtId="0" fontId="8" fillId="0" borderId="120" xfId="0" applyFont="1" applyBorder="1" applyAlignment="1">
      <alignment vertical="center"/>
    </xf>
    <xf numFmtId="0" fontId="8" fillId="12" borderId="45" xfId="0" applyFont="1" applyFill="1" applyBorder="1"/>
    <xf numFmtId="0" fontId="8" fillId="12" borderId="15" xfId="0" applyFont="1" applyFill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top" wrapText="1"/>
    </xf>
    <xf numFmtId="0" fontId="35" fillId="0" borderId="109" xfId="0" applyFont="1" applyBorder="1" applyAlignment="1">
      <alignment vertical="center" wrapText="1"/>
    </xf>
    <xf numFmtId="0" fontId="8" fillId="0" borderId="109" xfId="0" applyFont="1" applyBorder="1" applyAlignment="1">
      <alignment horizontal="center"/>
    </xf>
    <xf numFmtId="0" fontId="6" fillId="10" borderId="115" xfId="0" applyFont="1" applyFill="1" applyBorder="1" applyAlignment="1">
      <alignment horizontal="left" vertical="center" wrapText="1"/>
    </xf>
    <xf numFmtId="0" fontId="12" fillId="0" borderId="103" xfId="0" applyFont="1" applyBorder="1" applyAlignment="1">
      <alignment horizontal="center" vertical="center" wrapText="1"/>
    </xf>
    <xf numFmtId="0" fontId="6" fillId="10" borderId="115" xfId="0" applyFont="1" applyFill="1" applyBorder="1" applyAlignment="1">
      <alignment horizontal="center" vertical="center" wrapText="1"/>
    </xf>
    <xf numFmtId="0" fontId="36" fillId="0" borderId="110" xfId="0" applyFont="1" applyBorder="1" applyAlignment="1">
      <alignment horizontal="center" vertical="top" wrapText="1"/>
    </xf>
    <xf numFmtId="0" fontId="8" fillId="0" borderId="112" xfId="0" applyFont="1" applyBorder="1" applyAlignment="1">
      <alignment vertical="center"/>
    </xf>
    <xf numFmtId="0" fontId="18" fillId="0" borderId="103" xfId="116" applyFont="1" applyBorder="1" applyAlignment="1">
      <alignment vertical="center"/>
    </xf>
    <xf numFmtId="0" fontId="0" fillId="0" borderId="103" xfId="0" applyBorder="1" applyAlignment="1">
      <alignment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3" xfId="0" applyBorder="1" applyAlignment="1">
      <alignment horizontal="center" vertical="center" wrapText="1"/>
    </xf>
    <xf numFmtId="0" fontId="0" fillId="12" borderId="103" xfId="0" applyFill="1" applyBorder="1" applyAlignment="1">
      <alignment vertical="center" wrapText="1"/>
    </xf>
    <xf numFmtId="0" fontId="3" fillId="0" borderId="117" xfId="0" applyFont="1" applyBorder="1" applyAlignment="1">
      <alignment horizontal="center" vertical="top" wrapText="1"/>
    </xf>
    <xf numFmtId="0" fontId="31" fillId="9" borderId="115" xfId="0" applyFont="1" applyFill="1" applyBorder="1" applyAlignment="1">
      <alignment horizontal="left" vertical="center" wrapText="1"/>
    </xf>
    <xf numFmtId="0" fontId="14" fillId="0" borderId="103" xfId="0" applyFont="1" applyBorder="1" applyAlignment="1">
      <alignment horizontal="center" vertical="center" wrapText="1"/>
    </xf>
    <xf numFmtId="0" fontId="0" fillId="0" borderId="26" xfId="0" applyBorder="1"/>
    <xf numFmtId="0" fontId="0" fillId="12" borderId="103" xfId="0" applyFill="1" applyBorder="1" applyAlignment="1">
      <alignment horizontal="center" vertical="center" wrapText="1"/>
    </xf>
    <xf numFmtId="0" fontId="0" fillId="0" borderId="103" xfId="0" applyBorder="1"/>
    <xf numFmtId="0" fontId="6" fillId="4" borderId="103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top" wrapText="1"/>
    </xf>
    <xf numFmtId="0" fontId="0" fillId="0" borderId="28" xfId="0" applyBorder="1"/>
    <xf numFmtId="0" fontId="18" fillId="0" borderId="103" xfId="0" applyFont="1" applyBorder="1" applyAlignment="1">
      <alignment vertical="center" wrapText="1"/>
    </xf>
    <xf numFmtId="0" fontId="0" fillId="5" borderId="10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3" xfId="0" applyBorder="1" applyAlignment="1">
      <alignment horizontal="center"/>
    </xf>
    <xf numFmtId="0" fontId="0" fillId="5" borderId="103" xfId="0" applyFill="1" applyBorder="1" applyAlignment="1">
      <alignment horizontal="center"/>
    </xf>
    <xf numFmtId="0" fontId="0" fillId="0" borderId="113" xfId="0" applyBorder="1"/>
    <xf numFmtId="0" fontId="0" fillId="0" borderId="102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12" borderId="7" xfId="0" applyFont="1" applyFill="1" applyBorder="1"/>
    <xf numFmtId="0" fontId="0" fillId="12" borderId="1" xfId="0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9" xfId="0" applyBorder="1" applyAlignment="1">
      <alignment vertical="center" wrapText="1"/>
    </xf>
    <xf numFmtId="0" fontId="0" fillId="0" borderId="10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12" borderId="1" xfId="0" applyFont="1" applyFill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116" applyFont="1" applyBorder="1" applyAlignment="1">
      <alignment horizontal="center" vertical="center" wrapText="1"/>
    </xf>
    <xf numFmtId="0" fontId="5" fillId="0" borderId="11" xfId="116" applyFont="1" applyBorder="1" applyAlignment="1">
      <alignment horizontal="center" vertical="center" wrapText="1"/>
    </xf>
    <xf numFmtId="0" fontId="8" fillId="0" borderId="0" xfId="116" applyAlignment="1">
      <alignment horizontal="left" vertical="top" wrapText="1"/>
    </xf>
    <xf numFmtId="0" fontId="19" fillId="0" borderId="23" xfId="116" applyFont="1" applyBorder="1" applyAlignment="1">
      <alignment horizontal="center"/>
    </xf>
    <xf numFmtId="0" fontId="19" fillId="0" borderId="24" xfId="116" applyFont="1" applyBorder="1" applyAlignment="1">
      <alignment horizontal="center"/>
    </xf>
    <xf numFmtId="0" fontId="19" fillId="0" borderId="26" xfId="116" applyFont="1" applyBorder="1" applyAlignment="1">
      <alignment horizontal="center"/>
    </xf>
    <xf numFmtId="0" fontId="19" fillId="0" borderId="0" xfId="116" applyFont="1" applyAlignment="1">
      <alignment horizontal="center"/>
    </xf>
    <xf numFmtId="0" fontId="20" fillId="0" borderId="26" xfId="116" applyFont="1" applyBorder="1" applyAlignment="1">
      <alignment horizontal="center" vertical="top" wrapText="1"/>
    </xf>
    <xf numFmtId="0" fontId="20" fillId="0" borderId="0" xfId="116" applyFont="1" applyAlignment="1">
      <alignment horizontal="center" vertical="top" wrapText="1"/>
    </xf>
    <xf numFmtId="0" fontId="22" fillId="0" borderId="36" xfId="116" applyFont="1" applyBorder="1" applyAlignment="1">
      <alignment horizontal="left" vertical="center" wrapText="1"/>
    </xf>
    <xf numFmtId="0" fontId="22" fillId="0" borderId="8" xfId="116" applyFont="1" applyBorder="1" applyAlignment="1">
      <alignment horizontal="left" vertical="center" wrapText="1"/>
    </xf>
    <xf numFmtId="0" fontId="22" fillId="0" borderId="38" xfId="116" applyFont="1" applyBorder="1" applyAlignment="1">
      <alignment horizontal="center" vertical="center" wrapText="1"/>
    </xf>
    <xf numFmtId="0" fontId="22" fillId="0" borderId="37" xfId="116" applyFont="1" applyBorder="1" applyAlignment="1">
      <alignment horizontal="center" vertical="center" wrapText="1"/>
    </xf>
    <xf numFmtId="0" fontId="4" fillId="0" borderId="39" xfId="116" applyFont="1" applyBorder="1" applyAlignment="1">
      <alignment horizontal="center" vertical="center" wrapText="1"/>
    </xf>
    <xf numFmtId="0" fontId="4" fillId="0" borderId="32" xfId="116" applyFont="1" applyBorder="1" applyAlignment="1">
      <alignment horizontal="center" vertical="center" wrapText="1"/>
    </xf>
    <xf numFmtId="0" fontId="4" fillId="0" borderId="3" xfId="116" applyFont="1" applyBorder="1" applyAlignment="1">
      <alignment horizontal="center" vertical="center" wrapText="1"/>
    </xf>
    <xf numFmtId="0" fontId="4" fillId="0" borderId="1" xfId="116" applyFont="1" applyBorder="1" applyAlignment="1">
      <alignment horizontal="center" vertical="center" wrapText="1"/>
    </xf>
    <xf numFmtId="0" fontId="4" fillId="0" borderId="10" xfId="116" applyFont="1" applyBorder="1" applyAlignment="1">
      <alignment horizontal="center" vertical="center" wrapText="1"/>
    </xf>
    <xf numFmtId="0" fontId="4" fillId="0" borderId="11" xfId="116" applyFont="1" applyBorder="1" applyAlignment="1">
      <alignment horizontal="center" vertical="center" wrapText="1"/>
    </xf>
    <xf numFmtId="0" fontId="4" fillId="0" borderId="13" xfId="116" applyFont="1" applyBorder="1" applyAlignment="1">
      <alignment horizontal="center" vertical="center" wrapText="1"/>
    </xf>
    <xf numFmtId="0" fontId="4" fillId="0" borderId="9" xfId="117" applyFont="1" applyBorder="1" applyAlignment="1">
      <alignment horizontal="center" vertical="center" wrapText="1"/>
    </xf>
    <xf numFmtId="0" fontId="4" fillId="0" borderId="10" xfId="117" applyFont="1" applyBorder="1" applyAlignment="1">
      <alignment horizontal="center" vertical="center" wrapText="1"/>
    </xf>
    <xf numFmtId="0" fontId="4" fillId="0" borderId="11" xfId="117" applyFont="1" applyBorder="1" applyAlignment="1">
      <alignment horizontal="center" vertical="center" wrapText="1"/>
    </xf>
    <xf numFmtId="0" fontId="5" fillId="0" borderId="9" xfId="117" applyFont="1" applyBorder="1" applyAlignment="1">
      <alignment horizontal="center" vertical="center" wrapText="1"/>
    </xf>
    <xf numFmtId="0" fontId="5" fillId="0" borderId="10" xfId="117" applyFont="1" applyBorder="1" applyAlignment="1">
      <alignment horizontal="center" vertical="center" wrapText="1"/>
    </xf>
    <xf numFmtId="0" fontId="5" fillId="0" borderId="11" xfId="117" applyFont="1" applyBorder="1" applyAlignment="1">
      <alignment horizontal="center" vertical="center" wrapText="1"/>
    </xf>
    <xf numFmtId="0" fontId="8" fillId="0" borderId="0" xfId="117" applyAlignment="1">
      <alignment horizontal="left" vertical="top" wrapText="1"/>
    </xf>
    <xf numFmtId="0" fontId="19" fillId="0" borderId="23" xfId="117" applyFont="1" applyBorder="1" applyAlignment="1">
      <alignment horizontal="center"/>
    </xf>
    <xf numFmtId="0" fontId="19" fillId="0" borderId="24" xfId="117" applyFont="1" applyBorder="1" applyAlignment="1">
      <alignment horizontal="center"/>
    </xf>
    <xf numFmtId="0" fontId="19" fillId="0" borderId="26" xfId="117" applyFont="1" applyBorder="1" applyAlignment="1">
      <alignment horizontal="center"/>
    </xf>
    <xf numFmtId="0" fontId="19" fillId="0" borderId="0" xfId="117" applyFont="1" applyAlignment="1">
      <alignment horizontal="center"/>
    </xf>
    <xf numFmtId="0" fontId="20" fillId="0" borderId="26" xfId="117" applyFont="1" applyBorder="1" applyAlignment="1">
      <alignment horizontal="center" vertical="top" wrapText="1"/>
    </xf>
    <xf numFmtId="0" fontId="20" fillId="0" borderId="0" xfId="117" applyFont="1" applyAlignment="1">
      <alignment horizontal="center" vertical="top" wrapText="1"/>
    </xf>
    <xf numFmtId="0" fontId="20" fillId="0" borderId="29" xfId="117" applyFont="1" applyBorder="1" applyAlignment="1">
      <alignment horizontal="center" vertical="top" wrapText="1"/>
    </xf>
    <xf numFmtId="0" fontId="22" fillId="0" borderId="32" xfId="117" applyFont="1" applyBorder="1" applyAlignment="1">
      <alignment horizontal="left" vertical="center" wrapText="1"/>
    </xf>
    <xf numFmtId="0" fontId="22" fillId="0" borderId="1" xfId="117" applyFont="1" applyBorder="1" applyAlignment="1">
      <alignment horizontal="left" vertical="center" wrapText="1"/>
    </xf>
    <xf numFmtId="0" fontId="22" fillId="0" borderId="51" xfId="117" applyFont="1" applyBorder="1" applyAlignment="1">
      <alignment horizontal="center" vertical="center" wrapText="1"/>
    </xf>
    <xf numFmtId="0" fontId="4" fillId="0" borderId="32" xfId="117" applyFont="1" applyBorder="1" applyAlignment="1">
      <alignment horizontal="center" vertical="center" wrapText="1"/>
    </xf>
    <xf numFmtId="0" fontId="4" fillId="0" borderId="1" xfId="117" applyFont="1" applyBorder="1" applyAlignment="1">
      <alignment horizontal="center" vertical="center" wrapText="1"/>
    </xf>
    <xf numFmtId="0" fontId="4" fillId="0" borderId="2" xfId="117" applyFont="1" applyBorder="1" applyAlignment="1">
      <alignment horizontal="center" vertical="center" wrapText="1"/>
    </xf>
    <xf numFmtId="0" fontId="4" fillId="0" borderId="3" xfId="117" applyFont="1" applyBorder="1" applyAlignment="1">
      <alignment horizontal="center" vertical="center" wrapText="1"/>
    </xf>
    <xf numFmtId="0" fontId="22" fillId="0" borderId="35" xfId="117" applyFont="1" applyBorder="1" applyAlignment="1">
      <alignment horizontal="left" vertical="center" wrapText="1"/>
    </xf>
    <xf numFmtId="0" fontId="22" fillId="0" borderId="4" xfId="117" applyFont="1" applyBorder="1" applyAlignment="1">
      <alignment horizontal="left" vertical="center" wrapText="1"/>
    </xf>
    <xf numFmtId="0" fontId="22" fillId="0" borderId="1" xfId="117" applyFont="1" applyBorder="1" applyAlignment="1">
      <alignment horizontal="center" vertical="center" wrapText="1"/>
    </xf>
    <xf numFmtId="0" fontId="4" fillId="0" borderId="39" xfId="117" applyFont="1" applyBorder="1" applyAlignment="1">
      <alignment horizontal="center" vertical="center" wrapText="1"/>
    </xf>
    <xf numFmtId="0" fontId="4" fillId="0" borderId="6" xfId="117" applyFont="1" applyBorder="1" applyAlignment="1">
      <alignment horizontal="center" vertical="center" wrapText="1"/>
    </xf>
    <xf numFmtId="0" fontId="4" fillId="0" borderId="9" xfId="116" applyFont="1" applyBorder="1" applyAlignment="1">
      <alignment horizontal="center" vertical="center" wrapText="1"/>
    </xf>
    <xf numFmtId="0" fontId="5" fillId="0" borderId="9" xfId="116" applyFont="1" applyBorder="1" applyAlignment="1">
      <alignment horizontal="center" vertical="center" wrapText="1"/>
    </xf>
    <xf numFmtId="0" fontId="20" fillId="0" borderId="29" xfId="116" applyFont="1" applyBorder="1" applyAlignment="1">
      <alignment horizontal="center" vertical="top" wrapText="1"/>
    </xf>
    <xf numFmtId="0" fontId="22" fillId="0" borderId="34" xfId="116" applyFont="1" applyBorder="1" applyAlignment="1">
      <alignment horizontal="left" vertical="center" wrapText="1"/>
    </xf>
    <xf numFmtId="0" fontId="22" fillId="0" borderId="15" xfId="116" applyFont="1" applyBorder="1" applyAlignment="1">
      <alignment horizontal="left" vertical="center" wrapText="1"/>
    </xf>
    <xf numFmtId="0" fontId="22" fillId="0" borderId="58" xfId="116" applyFont="1" applyBorder="1" applyAlignment="1">
      <alignment horizontal="center" vertical="center" wrapText="1"/>
    </xf>
    <xf numFmtId="0" fontId="4" fillId="0" borderId="59" xfId="116" applyFont="1" applyBorder="1" applyAlignment="1">
      <alignment horizontal="center" vertical="center" wrapText="1"/>
    </xf>
    <xf numFmtId="0" fontId="4" fillId="0" borderId="54" xfId="116" applyFont="1" applyBorder="1" applyAlignment="1">
      <alignment horizontal="center" vertical="center" wrapText="1"/>
    </xf>
    <xf numFmtId="0" fontId="4" fillId="0" borderId="60" xfId="116" applyFont="1" applyBorder="1" applyAlignment="1">
      <alignment horizontal="center" vertical="center" wrapText="1"/>
    </xf>
    <xf numFmtId="0" fontId="4" fillId="0" borderId="61" xfId="116" applyFont="1" applyBorder="1" applyAlignment="1">
      <alignment horizontal="center" vertical="center" wrapText="1"/>
    </xf>
    <xf numFmtId="0" fontId="4" fillId="0" borderId="40" xfId="116" applyFont="1" applyBorder="1" applyAlignment="1">
      <alignment horizontal="center" vertical="center" wrapText="1"/>
    </xf>
    <xf numFmtId="0" fontId="4" fillId="0" borderId="6" xfId="116" applyFont="1" applyBorder="1" applyAlignment="1">
      <alignment horizontal="center" vertical="center" wrapText="1"/>
    </xf>
    <xf numFmtId="0" fontId="22" fillId="0" borderId="23" xfId="116" applyFont="1" applyBorder="1" applyAlignment="1">
      <alignment horizontal="center" vertical="center" wrapText="1"/>
    </xf>
    <xf numFmtId="0" fontId="22" fillId="0" borderId="24" xfId="116" applyFont="1" applyBorder="1" applyAlignment="1">
      <alignment horizontal="center" vertical="center" wrapText="1"/>
    </xf>
    <xf numFmtId="0" fontId="4" fillId="0" borderId="64" xfId="116" applyFont="1" applyBorder="1" applyAlignment="1">
      <alignment horizontal="center" vertical="center" wrapText="1"/>
    </xf>
    <xf numFmtId="0" fontId="4" fillId="0" borderId="34" xfId="116" applyFont="1" applyBorder="1" applyAlignment="1">
      <alignment horizontal="center" vertical="center" wrapText="1"/>
    </xf>
    <xf numFmtId="0" fontId="4" fillId="0" borderId="63" xfId="116" applyFont="1" applyBorder="1" applyAlignment="1">
      <alignment horizontal="center" vertical="center" wrapText="1"/>
    </xf>
    <xf numFmtId="0" fontId="4" fillId="0" borderId="15" xfId="116" applyFont="1" applyBorder="1" applyAlignment="1">
      <alignment horizontal="center" vertical="center" wrapText="1"/>
    </xf>
    <xf numFmtId="0" fontId="22" fillId="0" borderId="64" xfId="116" applyFont="1" applyBorder="1" applyAlignment="1">
      <alignment horizontal="left" vertical="center" wrapText="1"/>
    </xf>
    <xf numFmtId="0" fontId="22" fillId="0" borderId="63" xfId="116" applyFont="1" applyBorder="1" applyAlignment="1">
      <alignment horizontal="left" vertical="center" wrapText="1"/>
    </xf>
    <xf numFmtId="0" fontId="22" fillId="0" borderId="51" xfId="116" applyFont="1" applyBorder="1" applyAlignment="1">
      <alignment horizontal="center" vertical="center" wrapText="1"/>
    </xf>
    <xf numFmtId="0" fontId="22" fillId="0" borderId="98" xfId="116" applyFont="1" applyBorder="1" applyAlignment="1">
      <alignment horizontal="left" vertical="center" wrapText="1"/>
    </xf>
    <xf numFmtId="0" fontId="22" fillId="0" borderId="97" xfId="116" applyFont="1" applyBorder="1" applyAlignment="1">
      <alignment horizontal="left" vertical="center" wrapText="1"/>
    </xf>
    <xf numFmtId="0" fontId="22" fillId="0" borderId="28" xfId="116" applyFont="1" applyBorder="1" applyAlignment="1">
      <alignment horizontal="center" vertical="center" wrapText="1"/>
    </xf>
    <xf numFmtId="0" fontId="22" fillId="0" borderId="29" xfId="116" applyFont="1" applyBorder="1" applyAlignment="1">
      <alignment horizontal="center" vertical="center" wrapText="1"/>
    </xf>
    <xf numFmtId="0" fontId="4" fillId="0" borderId="98" xfId="116" applyFont="1" applyBorder="1" applyAlignment="1">
      <alignment horizontal="center" vertical="center" wrapText="1"/>
    </xf>
    <xf numFmtId="0" fontId="4" fillId="0" borderId="97" xfId="116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</cellXfs>
  <cellStyles count="118">
    <cellStyle name="20 % - Accent2" xfId="1" builtinId="34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Normal" xfId="0" builtinId="0"/>
    <cellStyle name="Normal 2" xfId="116" xr:uid="{00000000-0005-0000-0000-000074000000}"/>
    <cellStyle name="Normal 3" xfId="117" xr:uid="{47B44E68-C987-4D97-98F8-DB4CD0F627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1"/>
  <sheetViews>
    <sheetView workbookViewId="0">
      <selection activeCell="B14" sqref="B14"/>
    </sheetView>
  </sheetViews>
  <sheetFormatPr baseColWidth="10" defaultRowHeight="12.75" x14ac:dyDescent="0.2"/>
  <cols>
    <col min="1" max="1" width="10.5703125" customWidth="1"/>
    <col min="2" max="2" width="66.140625" bestFit="1" customWidth="1"/>
    <col min="3" max="3" width="8.5703125" customWidth="1"/>
    <col min="4" max="5" width="7.140625" customWidth="1"/>
  </cols>
  <sheetData>
    <row r="2" spans="1:5" x14ac:dyDescent="0.2">
      <c r="B2" s="3" t="s">
        <v>92</v>
      </c>
    </row>
    <row r="3" spans="1:5" x14ac:dyDescent="0.2">
      <c r="C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93</v>
      </c>
      <c r="B6" s="65"/>
      <c r="C6" s="66" t="s">
        <v>99</v>
      </c>
      <c r="D6" s="65"/>
      <c r="E6" s="65"/>
    </row>
    <row r="7" spans="1:5" x14ac:dyDescent="0.2">
      <c r="A7" s="67" t="s">
        <v>95</v>
      </c>
      <c r="C7" s="3" t="s">
        <v>100</v>
      </c>
    </row>
    <row r="8" spans="1:5" x14ac:dyDescent="0.2">
      <c r="A8" s="67" t="s">
        <v>96</v>
      </c>
      <c r="C8" s="3" t="s">
        <v>97</v>
      </c>
    </row>
    <row r="9" spans="1:5" x14ac:dyDescent="0.2">
      <c r="A9" s="67"/>
      <c r="C9" s="3" t="s">
        <v>98</v>
      </c>
    </row>
    <row r="10" spans="1:5" ht="15.75" thickBot="1" x14ac:dyDescent="0.25">
      <c r="A10" s="68"/>
      <c r="B10" s="69"/>
      <c r="C10" s="69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26.25" thickBot="1" x14ac:dyDescent="0.25">
      <c r="A14" s="50" t="s">
        <v>22</v>
      </c>
      <c r="B14" s="14" t="s">
        <v>8</v>
      </c>
      <c r="C14" s="15"/>
      <c r="D14" s="676"/>
      <c r="E14" s="681"/>
    </row>
    <row r="15" spans="1:5" ht="25.5" x14ac:dyDescent="0.2">
      <c r="A15" s="71"/>
      <c r="B15" s="12" t="s">
        <v>83</v>
      </c>
      <c r="C15" s="9"/>
      <c r="D15" s="16"/>
      <c r="E15" s="17"/>
    </row>
    <row r="16" spans="1:5" ht="23.1" customHeight="1" x14ac:dyDescent="0.2">
      <c r="A16" s="72"/>
      <c r="B16" s="20" t="s">
        <v>80</v>
      </c>
      <c r="C16" s="8"/>
      <c r="D16" s="37">
        <v>8</v>
      </c>
      <c r="E16" s="38">
        <f>E17+E26</f>
        <v>27.5</v>
      </c>
    </row>
    <row r="17" spans="1:5" ht="14.25" customHeight="1" x14ac:dyDescent="0.2">
      <c r="A17" s="72"/>
      <c r="B17" s="21" t="s">
        <v>9</v>
      </c>
      <c r="C17" s="51"/>
      <c r="D17" s="4"/>
      <c r="E17" s="76">
        <f>SUM(E18:E24)</f>
        <v>16</v>
      </c>
    </row>
    <row r="18" spans="1:5" ht="14.25" customHeight="1" x14ac:dyDescent="0.2">
      <c r="A18" s="72"/>
      <c r="B18" s="18" t="s">
        <v>23</v>
      </c>
      <c r="C18" s="51">
        <v>22</v>
      </c>
      <c r="D18" s="4"/>
      <c r="E18" s="19">
        <v>5</v>
      </c>
    </row>
    <row r="19" spans="1:5" ht="14.25" customHeight="1" x14ac:dyDescent="0.2">
      <c r="A19" s="72"/>
      <c r="B19" s="18" t="s">
        <v>24</v>
      </c>
      <c r="C19" s="51">
        <v>40</v>
      </c>
      <c r="D19" s="4"/>
      <c r="E19" s="19">
        <v>6</v>
      </c>
    </row>
    <row r="20" spans="1:5" ht="14.25" customHeight="1" x14ac:dyDescent="0.2">
      <c r="A20" s="72" t="s">
        <v>77</v>
      </c>
      <c r="B20" s="18" t="s">
        <v>25</v>
      </c>
      <c r="C20" s="51">
        <v>18</v>
      </c>
      <c r="D20" s="4"/>
      <c r="E20" s="19">
        <v>1</v>
      </c>
    </row>
    <row r="21" spans="1:5" ht="14.25" customHeight="1" x14ac:dyDescent="0.2">
      <c r="A21" s="72" t="s">
        <v>46</v>
      </c>
      <c r="B21" s="18" t="s">
        <v>31</v>
      </c>
      <c r="C21" s="51">
        <v>18</v>
      </c>
      <c r="D21" s="4"/>
      <c r="E21" s="19">
        <v>1</v>
      </c>
    </row>
    <row r="22" spans="1:5" ht="14.25" customHeight="1" x14ac:dyDescent="0.2">
      <c r="A22" s="72" t="s">
        <v>46</v>
      </c>
      <c r="B22" s="18" t="s">
        <v>32</v>
      </c>
      <c r="C22" s="51">
        <v>18</v>
      </c>
      <c r="D22" s="4"/>
      <c r="E22" s="19">
        <v>1</v>
      </c>
    </row>
    <row r="23" spans="1:5" ht="14.25" customHeight="1" x14ac:dyDescent="0.2">
      <c r="A23" s="72" t="s">
        <v>46</v>
      </c>
      <c r="B23" s="18" t="s">
        <v>33</v>
      </c>
      <c r="C23" s="51">
        <v>28</v>
      </c>
      <c r="D23" s="4"/>
      <c r="E23" s="19">
        <v>1</v>
      </c>
    </row>
    <row r="24" spans="1:5" ht="14.25" customHeight="1" x14ac:dyDescent="0.2">
      <c r="A24" s="72" t="s">
        <v>46</v>
      </c>
      <c r="B24" s="18" t="s">
        <v>34</v>
      </c>
      <c r="C24" s="51">
        <v>12</v>
      </c>
      <c r="D24" s="4"/>
      <c r="E24" s="19">
        <v>1</v>
      </c>
    </row>
    <row r="25" spans="1:5" ht="14.25" customHeight="1" x14ac:dyDescent="0.2">
      <c r="A25" s="72"/>
      <c r="B25" s="18" t="s">
        <v>35</v>
      </c>
      <c r="C25" s="51">
        <v>8</v>
      </c>
      <c r="D25" s="4"/>
      <c r="E25" s="19"/>
    </row>
    <row r="26" spans="1:5" ht="14.25" customHeight="1" x14ac:dyDescent="0.2">
      <c r="A26" s="72"/>
      <c r="B26" s="21" t="s">
        <v>10</v>
      </c>
      <c r="C26" s="51"/>
      <c r="D26" s="5"/>
      <c r="E26" s="76">
        <f>E27</f>
        <v>11.5</v>
      </c>
    </row>
    <row r="27" spans="1:5" ht="14.25" customHeight="1" x14ac:dyDescent="0.2">
      <c r="A27" s="72"/>
      <c r="B27" s="18" t="s">
        <v>36</v>
      </c>
      <c r="C27" s="51">
        <v>20</v>
      </c>
      <c r="D27" s="4"/>
      <c r="E27" s="19">
        <v>11.5</v>
      </c>
    </row>
    <row r="28" spans="1:5" ht="14.25" customHeight="1" x14ac:dyDescent="0.2">
      <c r="A28" s="72"/>
      <c r="B28" s="18" t="s">
        <v>91</v>
      </c>
      <c r="C28" s="51">
        <v>25</v>
      </c>
      <c r="D28" s="4"/>
      <c r="E28" s="19"/>
    </row>
    <row r="29" spans="1:5" ht="14.25" customHeight="1" x14ac:dyDescent="0.2">
      <c r="A29" s="72"/>
      <c r="B29" s="18"/>
      <c r="C29" s="51"/>
      <c r="D29" s="4"/>
      <c r="E29" s="19"/>
    </row>
    <row r="30" spans="1:5" ht="25.5" x14ac:dyDescent="0.2">
      <c r="A30" s="73"/>
      <c r="B30" s="22" t="s">
        <v>82</v>
      </c>
      <c r="C30" s="10"/>
      <c r="D30" s="16"/>
      <c r="E30" s="24"/>
    </row>
    <row r="31" spans="1:5" ht="24" customHeight="1" x14ac:dyDescent="0.2">
      <c r="A31" s="72"/>
      <c r="B31" s="23" t="s">
        <v>81</v>
      </c>
      <c r="C31" s="51"/>
      <c r="D31" s="36">
        <v>8</v>
      </c>
      <c r="E31" s="36">
        <f>E32+E42</f>
        <v>27.5</v>
      </c>
    </row>
    <row r="32" spans="1:5" ht="14.25" customHeight="1" x14ac:dyDescent="0.2">
      <c r="A32" s="72"/>
      <c r="B32" s="21" t="s">
        <v>12</v>
      </c>
      <c r="C32" s="51"/>
      <c r="D32" s="4"/>
      <c r="E32" s="76">
        <f>SUM(E33:E40)</f>
        <v>16</v>
      </c>
    </row>
    <row r="33" spans="1:5" ht="14.25" customHeight="1" x14ac:dyDescent="0.2">
      <c r="A33" s="72" t="s">
        <v>78</v>
      </c>
      <c r="B33" s="18" t="s">
        <v>25</v>
      </c>
      <c r="C33" s="51">
        <v>18</v>
      </c>
      <c r="D33" s="4"/>
      <c r="E33" s="19">
        <v>2</v>
      </c>
    </row>
    <row r="34" spans="1:5" ht="14.25" customHeight="1" x14ac:dyDescent="0.2">
      <c r="A34" s="72" t="s">
        <v>44</v>
      </c>
      <c r="B34" s="18" t="s">
        <v>26</v>
      </c>
      <c r="C34" s="51">
        <v>20</v>
      </c>
      <c r="D34" s="4"/>
      <c r="E34" s="19">
        <v>2</v>
      </c>
    </row>
    <row r="35" spans="1:5" ht="14.25" customHeight="1" x14ac:dyDescent="0.2">
      <c r="A35" s="72" t="s">
        <v>45</v>
      </c>
      <c r="B35" s="18" t="s">
        <v>27</v>
      </c>
      <c r="C35" s="51" t="e">
        <f>#REF!+#REF!</f>
        <v>#REF!</v>
      </c>
      <c r="D35" s="4"/>
      <c r="E35" s="19">
        <v>4</v>
      </c>
    </row>
    <row r="36" spans="1:5" ht="14.25" customHeight="1" x14ac:dyDescent="0.2">
      <c r="A36" s="72" t="s">
        <v>45</v>
      </c>
      <c r="B36" s="18" t="s">
        <v>28</v>
      </c>
      <c r="C36" s="51" t="e">
        <f>#REF!+#REF!</f>
        <v>#REF!</v>
      </c>
      <c r="D36" s="4"/>
      <c r="E36" s="19">
        <v>4</v>
      </c>
    </row>
    <row r="37" spans="1:5" ht="14.25" customHeight="1" x14ac:dyDescent="0.2">
      <c r="A37" s="72" t="s">
        <v>47</v>
      </c>
      <c r="B37" s="18" t="s">
        <v>31</v>
      </c>
      <c r="C37" s="51">
        <v>18</v>
      </c>
      <c r="D37" s="4"/>
      <c r="E37" s="19">
        <v>1</v>
      </c>
    </row>
    <row r="38" spans="1:5" ht="14.25" customHeight="1" x14ac:dyDescent="0.2">
      <c r="A38" s="72" t="s">
        <v>47</v>
      </c>
      <c r="B38" s="18" t="s">
        <v>32</v>
      </c>
      <c r="C38" s="51">
        <v>18</v>
      </c>
      <c r="D38" s="4"/>
      <c r="E38" s="19">
        <v>1</v>
      </c>
    </row>
    <row r="39" spans="1:5" ht="14.25" customHeight="1" x14ac:dyDescent="0.2">
      <c r="A39" s="72" t="s">
        <v>47</v>
      </c>
      <c r="B39" s="18" t="s">
        <v>33</v>
      </c>
      <c r="C39" s="51">
        <v>30</v>
      </c>
      <c r="D39" s="4"/>
      <c r="E39" s="19">
        <v>1</v>
      </c>
    </row>
    <row r="40" spans="1:5" ht="14.25" customHeight="1" x14ac:dyDescent="0.2">
      <c r="A40" s="72" t="s">
        <v>47</v>
      </c>
      <c r="B40" s="18" t="s">
        <v>34</v>
      </c>
      <c r="C40" s="51">
        <v>12</v>
      </c>
      <c r="D40" s="4"/>
      <c r="E40" s="19">
        <v>1</v>
      </c>
    </row>
    <row r="41" spans="1:5" ht="14.25" customHeight="1" x14ac:dyDescent="0.2">
      <c r="A41" s="72"/>
      <c r="B41" s="18" t="s">
        <v>35</v>
      </c>
      <c r="C41" s="51">
        <v>8</v>
      </c>
      <c r="D41" s="4"/>
      <c r="E41" s="19"/>
    </row>
    <row r="42" spans="1:5" ht="14.25" customHeight="1" x14ac:dyDescent="0.2">
      <c r="A42" s="72"/>
      <c r="B42" s="21" t="s">
        <v>13</v>
      </c>
      <c r="C42" s="51"/>
      <c r="D42" s="4"/>
      <c r="E42" s="76">
        <f>E43</f>
        <v>11.5</v>
      </c>
    </row>
    <row r="43" spans="1:5" ht="14.25" customHeight="1" x14ac:dyDescent="0.2">
      <c r="A43" s="72"/>
      <c r="B43" s="18" t="s">
        <v>37</v>
      </c>
      <c r="C43" s="51">
        <v>20</v>
      </c>
      <c r="D43" s="4"/>
      <c r="E43" s="19">
        <v>11.5</v>
      </c>
    </row>
    <row r="44" spans="1:5" ht="14.25" customHeight="1" x14ac:dyDescent="0.2">
      <c r="A44" s="72"/>
      <c r="B44" s="18" t="s">
        <v>91</v>
      </c>
      <c r="C44" s="51">
        <v>25</v>
      </c>
      <c r="D44" s="4"/>
      <c r="E44" s="19"/>
    </row>
    <row r="45" spans="1:5" ht="14.25" customHeight="1" x14ac:dyDescent="0.2">
      <c r="A45" s="72"/>
      <c r="B45" s="18" t="s">
        <v>50</v>
      </c>
      <c r="C45" s="51">
        <v>4</v>
      </c>
      <c r="D45" s="4"/>
      <c r="E45" s="19"/>
    </row>
    <row r="46" spans="1:5" ht="14.25" customHeight="1" x14ac:dyDescent="0.2">
      <c r="A46" s="72"/>
      <c r="B46" s="18" t="s">
        <v>91</v>
      </c>
      <c r="C46" s="51">
        <v>10</v>
      </c>
      <c r="D46" s="4"/>
      <c r="E46" s="19"/>
    </row>
    <row r="47" spans="1:5" ht="14.25" customHeight="1" x14ac:dyDescent="0.2">
      <c r="A47" s="72"/>
      <c r="B47" s="18"/>
      <c r="C47" s="51"/>
      <c r="D47" s="4"/>
      <c r="E47" s="8"/>
    </row>
    <row r="48" spans="1:5" ht="25.5" x14ac:dyDescent="0.2">
      <c r="A48" s="73"/>
      <c r="B48" s="26" t="s">
        <v>85</v>
      </c>
      <c r="C48" s="51"/>
      <c r="D48" s="4"/>
      <c r="E48" s="8"/>
    </row>
    <row r="49" spans="1:5" s="3" customFormat="1" ht="21.95" customHeight="1" x14ac:dyDescent="0.2">
      <c r="A49" s="72"/>
      <c r="B49" s="27" t="s">
        <v>84</v>
      </c>
      <c r="C49" s="51"/>
      <c r="D49" s="39">
        <v>8</v>
      </c>
      <c r="E49" s="40">
        <f>E50+E59</f>
        <v>27.5</v>
      </c>
    </row>
    <row r="50" spans="1:5" s="3" customFormat="1" ht="14.25" customHeight="1" x14ac:dyDescent="0.2">
      <c r="A50" s="72"/>
      <c r="B50" s="21" t="s">
        <v>38</v>
      </c>
      <c r="C50" s="11"/>
      <c r="D50" s="11"/>
      <c r="E50" s="77">
        <f>SUM(E51:E57)</f>
        <v>16</v>
      </c>
    </row>
    <row r="51" spans="1:5" ht="14.25" customHeight="1" x14ac:dyDescent="0.2">
      <c r="A51" s="72" t="s">
        <v>11</v>
      </c>
      <c r="B51" s="18" t="s">
        <v>26</v>
      </c>
      <c r="C51" s="51">
        <v>20</v>
      </c>
      <c r="D51" s="4"/>
      <c r="E51" s="42">
        <v>3</v>
      </c>
    </row>
    <row r="52" spans="1:5" ht="14.25" customHeight="1" x14ac:dyDescent="0.2">
      <c r="A52" s="72"/>
      <c r="B52" s="18" t="s">
        <v>29</v>
      </c>
      <c r="C52" s="51">
        <v>28</v>
      </c>
      <c r="D52" s="4"/>
      <c r="E52" s="42">
        <v>6</v>
      </c>
    </row>
    <row r="53" spans="1:5" ht="14.25" customHeight="1" x14ac:dyDescent="0.2">
      <c r="A53" s="72"/>
      <c r="B53" s="18" t="s">
        <v>30</v>
      </c>
      <c r="C53" s="51">
        <v>20</v>
      </c>
      <c r="D53" s="4"/>
      <c r="E53" s="42">
        <v>3</v>
      </c>
    </row>
    <row r="54" spans="1:5" ht="14.25" customHeight="1" x14ac:dyDescent="0.2">
      <c r="A54" s="72" t="s">
        <v>48</v>
      </c>
      <c r="B54" s="18" t="s">
        <v>31</v>
      </c>
      <c r="C54" s="51">
        <v>18</v>
      </c>
      <c r="D54" s="4"/>
      <c r="E54" s="19">
        <v>1</v>
      </c>
    </row>
    <row r="55" spans="1:5" ht="14.25" customHeight="1" x14ac:dyDescent="0.2">
      <c r="A55" s="72" t="s">
        <v>48</v>
      </c>
      <c r="B55" s="18" t="s">
        <v>32</v>
      </c>
      <c r="C55" s="51">
        <v>18</v>
      </c>
      <c r="D55" s="4"/>
      <c r="E55" s="19">
        <v>1</v>
      </c>
    </row>
    <row r="56" spans="1:5" ht="14.25" customHeight="1" x14ac:dyDescent="0.2">
      <c r="A56" s="72" t="s">
        <v>48</v>
      </c>
      <c r="B56" s="18" t="s">
        <v>33</v>
      </c>
      <c r="C56" s="51">
        <v>30</v>
      </c>
      <c r="D56" s="4"/>
      <c r="E56" s="19">
        <v>1</v>
      </c>
    </row>
    <row r="57" spans="1:5" ht="14.25" customHeight="1" x14ac:dyDescent="0.2">
      <c r="A57" s="72" t="s">
        <v>48</v>
      </c>
      <c r="B57" s="18" t="s">
        <v>34</v>
      </c>
      <c r="C57" s="51">
        <v>12</v>
      </c>
      <c r="D57" s="4"/>
      <c r="E57" s="19">
        <v>1</v>
      </c>
    </row>
    <row r="58" spans="1:5" ht="14.25" customHeight="1" x14ac:dyDescent="0.2">
      <c r="A58" s="72"/>
      <c r="B58" s="18" t="s">
        <v>35</v>
      </c>
      <c r="C58" s="51">
        <v>8</v>
      </c>
      <c r="D58" s="4"/>
      <c r="E58" s="42"/>
    </row>
    <row r="59" spans="1:5" ht="14.25" customHeight="1" x14ac:dyDescent="0.2">
      <c r="A59" s="72"/>
      <c r="B59" s="21" t="s">
        <v>39</v>
      </c>
      <c r="C59" s="51"/>
      <c r="D59" s="4"/>
      <c r="E59" s="77">
        <f>E60</f>
        <v>11.5</v>
      </c>
    </row>
    <row r="60" spans="1:5" ht="14.25" customHeight="1" x14ac:dyDescent="0.2">
      <c r="A60" s="72"/>
      <c r="B60" s="52" t="s">
        <v>40</v>
      </c>
      <c r="C60" s="51">
        <v>20</v>
      </c>
      <c r="D60" s="4"/>
      <c r="E60" s="42">
        <v>11.5</v>
      </c>
    </row>
    <row r="61" spans="1:5" ht="14.25" customHeight="1" x14ac:dyDescent="0.2">
      <c r="A61" s="72"/>
      <c r="B61" s="18" t="s">
        <v>91</v>
      </c>
      <c r="C61" s="51">
        <v>25</v>
      </c>
      <c r="D61" s="4"/>
      <c r="E61" s="42"/>
    </row>
    <row r="62" spans="1:5" ht="14.25" customHeight="1" x14ac:dyDescent="0.2">
      <c r="A62" s="72"/>
      <c r="B62" s="53"/>
      <c r="C62" s="51"/>
      <c r="D62" s="4"/>
      <c r="E62" s="4"/>
    </row>
    <row r="63" spans="1:5" ht="25.5" x14ac:dyDescent="0.2">
      <c r="A63" s="72"/>
      <c r="B63" s="29" t="s">
        <v>87</v>
      </c>
      <c r="C63" s="51"/>
      <c r="D63" s="4"/>
      <c r="E63" s="4"/>
    </row>
    <row r="64" spans="1:5" ht="27" customHeight="1" x14ac:dyDescent="0.2">
      <c r="A64" s="72"/>
      <c r="B64" s="30" t="s">
        <v>86</v>
      </c>
      <c r="C64" s="51"/>
      <c r="D64" s="41">
        <v>6</v>
      </c>
      <c r="E64" s="41">
        <f>E65+E74</f>
        <v>17.5</v>
      </c>
    </row>
    <row r="65" spans="1:5" ht="14.25" customHeight="1" x14ac:dyDescent="0.2">
      <c r="A65" s="72"/>
      <c r="B65" s="21" t="s">
        <v>41</v>
      </c>
      <c r="C65" s="51"/>
      <c r="D65" s="4"/>
      <c r="E65" s="77">
        <f>SUM(E66:E72)</f>
        <v>10</v>
      </c>
    </row>
    <row r="66" spans="1:5" ht="14.25" customHeight="1" x14ac:dyDescent="0.2">
      <c r="A66" s="72" t="s">
        <v>79</v>
      </c>
      <c r="B66" s="18" t="s">
        <v>25</v>
      </c>
      <c r="C66" s="51">
        <v>18</v>
      </c>
      <c r="D66" s="4"/>
      <c r="E66" s="42">
        <v>2</v>
      </c>
    </row>
    <row r="67" spans="1:5" ht="14.25" customHeight="1" x14ac:dyDescent="0.2">
      <c r="A67" s="72" t="s">
        <v>11</v>
      </c>
      <c r="B67" s="18" t="s">
        <v>27</v>
      </c>
      <c r="C67" s="51" t="e">
        <f>#REF!+#REF!</f>
        <v>#REF!</v>
      </c>
      <c r="D67" s="4"/>
      <c r="E67" s="42">
        <v>2</v>
      </c>
    </row>
    <row r="68" spans="1:5" ht="14.25" customHeight="1" x14ac:dyDescent="0.2">
      <c r="A68" s="72" t="s">
        <v>11</v>
      </c>
      <c r="B68" s="18" t="s">
        <v>28</v>
      </c>
      <c r="C68" s="51" t="e">
        <f>#REF!+#REF!</f>
        <v>#REF!</v>
      </c>
      <c r="D68" s="4"/>
      <c r="E68" s="42">
        <v>2</v>
      </c>
    </row>
    <row r="69" spans="1:5" ht="14.25" customHeight="1" x14ac:dyDescent="0.2">
      <c r="A69" s="72" t="s">
        <v>49</v>
      </c>
      <c r="B69" s="18" t="s">
        <v>31</v>
      </c>
      <c r="C69" s="51">
        <v>18</v>
      </c>
      <c r="D69" s="4"/>
      <c r="E69" s="19">
        <v>1</v>
      </c>
    </row>
    <row r="70" spans="1:5" ht="14.25" customHeight="1" x14ac:dyDescent="0.2">
      <c r="A70" s="72" t="s">
        <v>49</v>
      </c>
      <c r="B70" s="18" t="s">
        <v>32</v>
      </c>
      <c r="C70" s="51">
        <v>18</v>
      </c>
      <c r="D70" s="4"/>
      <c r="E70" s="19">
        <v>1</v>
      </c>
    </row>
    <row r="71" spans="1:5" ht="14.25" customHeight="1" x14ac:dyDescent="0.2">
      <c r="A71" s="72" t="s">
        <v>49</v>
      </c>
      <c r="B71" s="18" t="s">
        <v>33</v>
      </c>
      <c r="C71" s="51">
        <v>30</v>
      </c>
      <c r="D71" s="4"/>
      <c r="E71" s="19">
        <v>1</v>
      </c>
    </row>
    <row r="72" spans="1:5" ht="14.25" customHeight="1" x14ac:dyDescent="0.2">
      <c r="A72" s="72" t="s">
        <v>49</v>
      </c>
      <c r="B72" s="18" t="s">
        <v>34</v>
      </c>
      <c r="C72" s="51">
        <v>12</v>
      </c>
      <c r="D72" s="4"/>
      <c r="E72" s="19">
        <v>1</v>
      </c>
    </row>
    <row r="73" spans="1:5" ht="14.25" customHeight="1" x14ac:dyDescent="0.2">
      <c r="A73" s="72"/>
      <c r="B73" s="18" t="s">
        <v>35</v>
      </c>
      <c r="C73" s="51">
        <v>8</v>
      </c>
      <c r="D73" s="4"/>
      <c r="E73" s="42"/>
    </row>
    <row r="74" spans="1:5" ht="14.25" customHeight="1" x14ac:dyDescent="0.2">
      <c r="A74" s="72"/>
      <c r="B74" s="21" t="s">
        <v>42</v>
      </c>
      <c r="C74" s="51"/>
      <c r="D74" s="4"/>
      <c r="E74" s="77">
        <f>E75</f>
        <v>7.5</v>
      </c>
    </row>
    <row r="75" spans="1:5" ht="18" customHeight="1" x14ac:dyDescent="0.2">
      <c r="A75" s="72"/>
      <c r="B75" s="52" t="s">
        <v>43</v>
      </c>
      <c r="C75" s="11">
        <v>20</v>
      </c>
      <c r="D75" s="25"/>
      <c r="E75" s="78">
        <v>7.5</v>
      </c>
    </row>
    <row r="76" spans="1:5" ht="18" customHeight="1" x14ac:dyDescent="0.2">
      <c r="A76" s="74"/>
      <c r="B76" s="18" t="s">
        <v>91</v>
      </c>
      <c r="C76" s="51">
        <v>25</v>
      </c>
      <c r="D76" s="46"/>
      <c r="E76" s="47"/>
    </row>
    <row r="77" spans="1:5" ht="13.5" thickBot="1" x14ac:dyDescent="0.25">
      <c r="A77" s="75"/>
      <c r="B77" s="28"/>
      <c r="C77" s="28"/>
      <c r="D77" s="28"/>
      <c r="E77" s="28"/>
    </row>
    <row r="78" spans="1:5" ht="9" customHeight="1" x14ac:dyDescent="0.2">
      <c r="A78" s="675"/>
      <c r="B78" s="675"/>
      <c r="C78" s="675"/>
      <c r="D78" s="675"/>
      <c r="E78" s="675"/>
    </row>
    <row r="79" spans="1:5" hidden="1" x14ac:dyDescent="0.2">
      <c r="A79" s="675"/>
      <c r="B79" s="675"/>
      <c r="C79" s="675"/>
      <c r="D79" s="675"/>
      <c r="E79" s="675"/>
    </row>
    <row r="80" spans="1:5" hidden="1" x14ac:dyDescent="0.2">
      <c r="A80" s="675"/>
      <c r="B80" s="675"/>
      <c r="C80" s="675"/>
      <c r="D80" s="675"/>
      <c r="E80" s="675"/>
    </row>
    <row r="81" spans="1:5" hidden="1" x14ac:dyDescent="0.2">
      <c r="A81" s="675"/>
      <c r="B81" s="675"/>
      <c r="C81" s="675"/>
      <c r="D81" s="675"/>
      <c r="E81" s="675"/>
    </row>
    <row r="82" spans="1:5" hidden="1" x14ac:dyDescent="0.2">
      <c r="A82" s="675"/>
      <c r="B82" s="675"/>
      <c r="C82" s="675"/>
      <c r="D82" s="675"/>
      <c r="E82" s="675"/>
    </row>
    <row r="83" spans="1:5" hidden="1" x14ac:dyDescent="0.2">
      <c r="A83" s="675"/>
      <c r="B83" s="675"/>
      <c r="C83" s="675"/>
      <c r="D83" s="675"/>
      <c r="E83" s="675"/>
    </row>
    <row r="84" spans="1:5" hidden="1" x14ac:dyDescent="0.2">
      <c r="A84" s="675"/>
      <c r="B84" s="675"/>
      <c r="C84" s="675"/>
      <c r="D84" s="675"/>
      <c r="E84" s="675"/>
    </row>
    <row r="85" spans="1:5" ht="11.25" hidden="1" customHeight="1" x14ac:dyDescent="0.2">
      <c r="A85" s="675"/>
      <c r="B85" s="675"/>
      <c r="C85" s="675"/>
      <c r="D85" s="675"/>
      <c r="E85" s="675"/>
    </row>
    <row r="86" spans="1:5" hidden="1" x14ac:dyDescent="0.2">
      <c r="A86" s="675"/>
      <c r="B86" s="675"/>
      <c r="C86" s="675"/>
      <c r="D86" s="675"/>
      <c r="E86" s="675"/>
    </row>
    <row r="87" spans="1:5" x14ac:dyDescent="0.2">
      <c r="B87" s="1"/>
      <c r="C87" s="1"/>
      <c r="D87" s="1"/>
      <c r="E87" s="1"/>
    </row>
    <row r="88" spans="1:5" x14ac:dyDescent="0.2">
      <c r="B88" s="1" t="s">
        <v>101</v>
      </c>
    </row>
    <row r="89" spans="1:5" x14ac:dyDescent="0.2">
      <c r="B89" s="1" t="s">
        <v>102</v>
      </c>
    </row>
    <row r="90" spans="1:5" x14ac:dyDescent="0.2">
      <c r="B90" s="2"/>
    </row>
    <row r="91" spans="1:5" x14ac:dyDescent="0.2">
      <c r="B91" s="2"/>
    </row>
  </sheetData>
  <mergeCells count="5">
    <mergeCell ref="C11:C13"/>
    <mergeCell ref="A78:E86"/>
    <mergeCell ref="D11:D14"/>
    <mergeCell ref="B11:B13"/>
    <mergeCell ref="E11:E1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4DAF-58F3-4B64-941B-6705921DA1C8}">
  <dimension ref="A1:G63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84"/>
    <col min="3" max="3" width="19.140625" style="84" customWidth="1"/>
    <col min="4" max="4" width="66.140625" style="84" customWidth="1"/>
    <col min="5" max="5" width="5.7109375" style="87" customWidth="1"/>
    <col min="6" max="6" width="7.140625" style="84" customWidth="1"/>
    <col min="7" max="7" width="8.42578125" style="84" customWidth="1"/>
    <col min="8" max="16384" width="11.42578125" style="84"/>
  </cols>
  <sheetData>
    <row r="1" spans="1:7" ht="15.75" x14ac:dyDescent="0.25">
      <c r="A1" s="685" t="s">
        <v>103</v>
      </c>
      <c r="B1" s="686"/>
      <c r="C1" s="686"/>
      <c r="D1" s="686"/>
      <c r="E1" s="686"/>
      <c r="F1" s="686"/>
      <c r="G1" s="686"/>
    </row>
    <row r="2" spans="1:7" ht="15.75" x14ac:dyDescent="0.25">
      <c r="A2" s="687" t="s">
        <v>220</v>
      </c>
      <c r="B2" s="688"/>
      <c r="C2" s="688"/>
      <c r="D2" s="688"/>
      <c r="E2" s="688"/>
      <c r="F2" s="688"/>
      <c r="G2" s="688"/>
    </row>
    <row r="3" spans="1:7" ht="15" customHeight="1" thickBot="1" x14ac:dyDescent="0.25">
      <c r="A3" s="689" t="s">
        <v>105</v>
      </c>
      <c r="B3" s="690"/>
      <c r="C3" s="690"/>
      <c r="D3" s="690"/>
      <c r="E3" s="690"/>
      <c r="F3" s="690"/>
      <c r="G3" s="690"/>
    </row>
    <row r="4" spans="1:7" ht="30.75" customHeight="1" thickBot="1" x14ac:dyDescent="0.25">
      <c r="A4" s="749" t="s">
        <v>106</v>
      </c>
      <c r="B4" s="750"/>
      <c r="C4" s="750"/>
      <c r="D4" s="325" t="s">
        <v>107</v>
      </c>
      <c r="E4" s="751" t="s">
        <v>108</v>
      </c>
      <c r="F4" s="752"/>
      <c r="G4" s="752"/>
    </row>
    <row r="5" spans="1:7" ht="12.75" customHeight="1" x14ac:dyDescent="0.2">
      <c r="A5" s="753" t="s">
        <v>109</v>
      </c>
      <c r="B5" s="754" t="s">
        <v>110</v>
      </c>
      <c r="C5" s="754" t="s">
        <v>173</v>
      </c>
      <c r="D5" s="728" t="s">
        <v>7</v>
      </c>
      <c r="E5" s="728" t="s">
        <v>4</v>
      </c>
      <c r="F5" s="728" t="s">
        <v>2</v>
      </c>
      <c r="G5" s="729" t="s">
        <v>1</v>
      </c>
    </row>
    <row r="6" spans="1:7" ht="12.75" customHeight="1" x14ac:dyDescent="0.2">
      <c r="A6" s="753"/>
      <c r="B6" s="754"/>
      <c r="C6" s="754"/>
      <c r="D6" s="699"/>
      <c r="E6" s="699"/>
      <c r="F6" s="699"/>
      <c r="G6" s="682"/>
    </row>
    <row r="7" spans="1:7" ht="13.5" thickBot="1" x14ac:dyDescent="0.25">
      <c r="A7" s="753"/>
      <c r="B7" s="754"/>
      <c r="C7" s="754"/>
      <c r="D7" s="697"/>
      <c r="E7" s="700"/>
      <c r="F7" s="699"/>
      <c r="G7" s="682"/>
    </row>
    <row r="8" spans="1:7" ht="13.5" thickBot="1" x14ac:dyDescent="0.25">
      <c r="A8" s="753"/>
      <c r="B8" s="754"/>
      <c r="C8" s="754"/>
      <c r="D8" s="14" t="s">
        <v>144</v>
      </c>
      <c r="E8" s="97"/>
      <c r="F8" s="700"/>
      <c r="G8" s="683"/>
    </row>
    <row r="9" spans="1:7" ht="28.5" customHeight="1" x14ac:dyDescent="0.2">
      <c r="A9" s="86"/>
      <c r="B9" s="326"/>
      <c r="C9" s="326"/>
      <c r="D9" s="101" t="s">
        <v>112</v>
      </c>
      <c r="E9" s="102"/>
      <c r="F9" s="412"/>
      <c r="G9" s="90"/>
    </row>
    <row r="10" spans="1:7" ht="14.25" customHeight="1" x14ac:dyDescent="0.2">
      <c r="A10" s="86"/>
      <c r="B10" s="413"/>
      <c r="C10" s="413"/>
      <c r="D10" s="414" t="s">
        <v>145</v>
      </c>
      <c r="E10" s="399"/>
      <c r="F10" s="415">
        <v>8</v>
      </c>
      <c r="G10" s="415">
        <f>G11+G17</f>
        <v>13</v>
      </c>
    </row>
    <row r="11" spans="1:7" ht="14.25" customHeight="1" x14ac:dyDescent="0.2">
      <c r="A11" s="86"/>
      <c r="B11" s="413"/>
      <c r="C11" s="413"/>
      <c r="D11" s="416" t="s">
        <v>146</v>
      </c>
      <c r="E11" s="399"/>
      <c r="F11" s="417"/>
      <c r="G11" s="418">
        <f>SUM(G12:G16)</f>
        <v>7</v>
      </c>
    </row>
    <row r="12" spans="1:7" ht="14.45" customHeight="1" x14ac:dyDescent="0.2">
      <c r="A12" s="86"/>
      <c r="B12" s="413"/>
      <c r="C12" s="403"/>
      <c r="D12" s="419" t="s">
        <v>174</v>
      </c>
      <c r="E12" s="399">
        <v>24</v>
      </c>
      <c r="F12" s="417"/>
      <c r="G12" s="404">
        <v>3.75</v>
      </c>
    </row>
    <row r="13" spans="1:7" ht="14.25" customHeight="1" x14ac:dyDescent="0.2">
      <c r="A13" s="86"/>
      <c r="B13" s="413"/>
      <c r="C13" s="413" t="s">
        <v>148</v>
      </c>
      <c r="D13" s="419" t="s">
        <v>149</v>
      </c>
      <c r="E13" s="400">
        <v>12</v>
      </c>
      <c r="F13" s="400"/>
      <c r="G13" s="404">
        <v>1</v>
      </c>
    </row>
    <row r="14" spans="1:7" ht="14.25" customHeight="1" x14ac:dyDescent="0.2">
      <c r="A14" s="86"/>
      <c r="B14" s="413"/>
      <c r="C14" s="413" t="s">
        <v>148</v>
      </c>
      <c r="D14" s="419" t="s">
        <v>150</v>
      </c>
      <c r="E14" s="399">
        <v>14</v>
      </c>
      <c r="F14" s="417"/>
      <c r="G14" s="404">
        <v>1</v>
      </c>
    </row>
    <row r="15" spans="1:7" ht="14.25" customHeight="1" x14ac:dyDescent="0.2">
      <c r="A15" s="86"/>
      <c r="B15" s="413"/>
      <c r="C15" s="413" t="s">
        <v>148</v>
      </c>
      <c r="D15" s="419" t="s">
        <v>151</v>
      </c>
      <c r="E15" s="399">
        <v>24</v>
      </c>
      <c r="F15" s="400"/>
      <c r="G15" s="404">
        <v>1</v>
      </c>
    </row>
    <row r="16" spans="1:7" ht="14.25" customHeight="1" x14ac:dyDescent="0.2">
      <c r="A16" s="86"/>
      <c r="B16" s="413"/>
      <c r="C16" s="413" t="s">
        <v>148</v>
      </c>
      <c r="D16" s="419" t="s">
        <v>152</v>
      </c>
      <c r="E16" s="420">
        <v>4</v>
      </c>
      <c r="F16" s="421"/>
      <c r="G16" s="404">
        <v>0.25</v>
      </c>
    </row>
    <row r="17" spans="1:7" ht="14.25" customHeight="1" x14ac:dyDescent="0.2">
      <c r="A17" s="86"/>
      <c r="B17" s="413"/>
      <c r="C17" s="422"/>
      <c r="D17" s="161" t="s">
        <v>153</v>
      </c>
      <c r="E17" s="399"/>
      <c r="F17" s="417"/>
      <c r="G17" s="418">
        <f>SUM(G18:G21)</f>
        <v>6</v>
      </c>
    </row>
    <row r="18" spans="1:7" ht="29.1" customHeight="1" x14ac:dyDescent="0.2">
      <c r="A18" s="86"/>
      <c r="B18" s="423"/>
      <c r="C18" s="422"/>
      <c r="D18" s="165" t="s">
        <v>223</v>
      </c>
      <c r="E18" s="399">
        <v>21</v>
      </c>
      <c r="F18" s="417"/>
      <c r="G18" s="418">
        <v>2</v>
      </c>
    </row>
    <row r="19" spans="1:7" ht="17.100000000000001" customHeight="1" x14ac:dyDescent="0.2">
      <c r="A19" s="86"/>
      <c r="B19" s="413"/>
      <c r="C19" s="422"/>
      <c r="D19" s="166"/>
      <c r="E19" s="399"/>
      <c r="F19" s="417"/>
      <c r="G19" s="418"/>
    </row>
    <row r="20" spans="1:7" ht="24.75" customHeight="1" x14ac:dyDescent="0.2">
      <c r="A20" s="86"/>
      <c r="B20" s="413"/>
      <c r="C20" s="422"/>
      <c r="D20" s="166" t="s">
        <v>155</v>
      </c>
      <c r="E20" s="399">
        <v>7</v>
      </c>
      <c r="F20" s="417"/>
      <c r="G20" s="404">
        <v>3.5</v>
      </c>
    </row>
    <row r="21" spans="1:7" ht="30.6" customHeight="1" x14ac:dyDescent="0.2">
      <c r="A21" s="86"/>
      <c r="B21" s="413"/>
      <c r="C21" s="422"/>
      <c r="D21" s="165" t="s">
        <v>156</v>
      </c>
      <c r="E21" s="399">
        <v>4</v>
      </c>
      <c r="F21" s="412"/>
      <c r="G21" s="404">
        <v>0.5</v>
      </c>
    </row>
    <row r="22" spans="1:7" ht="30" customHeight="1" x14ac:dyDescent="0.2">
      <c r="A22" s="86"/>
      <c r="B22" s="413"/>
      <c r="C22" s="422"/>
      <c r="D22" s="167" t="s">
        <v>82</v>
      </c>
      <c r="E22" s="424"/>
      <c r="F22" s="412"/>
      <c r="G22" s="412"/>
    </row>
    <row r="23" spans="1:7" ht="15.75" customHeight="1" x14ac:dyDescent="0.2">
      <c r="A23" s="86"/>
      <c r="B23" s="413"/>
      <c r="C23" s="422"/>
      <c r="D23" s="168" t="s">
        <v>157</v>
      </c>
      <c r="E23" s="399"/>
      <c r="F23" s="123">
        <v>8</v>
      </c>
      <c r="G23" s="123">
        <f>G24+G30</f>
        <v>13</v>
      </c>
    </row>
    <row r="24" spans="1:7" ht="14.25" customHeight="1" x14ac:dyDescent="0.2">
      <c r="A24" s="86"/>
      <c r="B24" s="413"/>
      <c r="C24" s="422"/>
      <c r="D24" s="161" t="s">
        <v>158</v>
      </c>
      <c r="E24" s="399"/>
      <c r="F24" s="417"/>
      <c r="G24" s="418">
        <f>SUM(G25:G29)</f>
        <v>7</v>
      </c>
    </row>
    <row r="25" spans="1:7" ht="14.25" customHeight="1" x14ac:dyDescent="0.2">
      <c r="A25" s="86"/>
      <c r="B25" s="413"/>
      <c r="C25" s="413" t="s">
        <v>159</v>
      </c>
      <c r="D25" s="419" t="s">
        <v>151</v>
      </c>
      <c r="E25" s="399">
        <v>24</v>
      </c>
      <c r="F25" s="400"/>
      <c r="G25" s="404">
        <v>1</v>
      </c>
    </row>
    <row r="26" spans="1:7" ht="14.25" customHeight="1" x14ac:dyDescent="0.2">
      <c r="A26" s="86"/>
      <c r="B26" s="413"/>
      <c r="C26" s="422"/>
      <c r="D26" s="425" t="s">
        <v>224</v>
      </c>
      <c r="E26" s="399">
        <v>24</v>
      </c>
      <c r="F26" s="417"/>
      <c r="G26" s="404">
        <v>3.75</v>
      </c>
    </row>
    <row r="27" spans="1:7" ht="14.25" customHeight="1" x14ac:dyDescent="0.2">
      <c r="A27" s="86"/>
      <c r="B27" s="423"/>
      <c r="C27" s="413" t="s">
        <v>159</v>
      </c>
      <c r="D27" s="419" t="s">
        <v>149</v>
      </c>
      <c r="E27" s="400">
        <v>12</v>
      </c>
      <c r="F27" s="400"/>
      <c r="G27" s="404">
        <v>1</v>
      </c>
    </row>
    <row r="28" spans="1:7" ht="14.25" customHeight="1" x14ac:dyDescent="0.2">
      <c r="A28" s="86"/>
      <c r="B28" s="413"/>
      <c r="C28" s="413" t="s">
        <v>159</v>
      </c>
      <c r="D28" s="419" t="s">
        <v>150</v>
      </c>
      <c r="E28" s="399">
        <v>14</v>
      </c>
      <c r="F28" s="417"/>
      <c r="G28" s="404">
        <v>1</v>
      </c>
    </row>
    <row r="29" spans="1:7" ht="14.25" customHeight="1" x14ac:dyDescent="0.2">
      <c r="A29" s="86"/>
      <c r="B29" s="413"/>
      <c r="C29" s="413" t="s">
        <v>159</v>
      </c>
      <c r="D29" s="419" t="s">
        <v>152</v>
      </c>
      <c r="E29" s="420">
        <v>4</v>
      </c>
      <c r="F29" s="421"/>
      <c r="G29" s="404">
        <v>0.25</v>
      </c>
    </row>
    <row r="30" spans="1:7" ht="14.25" customHeight="1" x14ac:dyDescent="0.2">
      <c r="A30" s="86"/>
      <c r="B30" s="413"/>
      <c r="C30" s="403"/>
      <c r="D30" s="161" t="s">
        <v>161</v>
      </c>
      <c r="E30" s="399"/>
      <c r="F30" s="417"/>
      <c r="G30" s="418">
        <f>SUM(G31:G34)</f>
        <v>6</v>
      </c>
    </row>
    <row r="31" spans="1:7" ht="27" customHeight="1" x14ac:dyDescent="0.2">
      <c r="A31" s="86"/>
      <c r="B31" s="413"/>
      <c r="C31" s="413"/>
      <c r="D31" s="426" t="s">
        <v>225</v>
      </c>
      <c r="E31" s="399">
        <v>21</v>
      </c>
      <c r="F31" s="417"/>
      <c r="G31" s="418">
        <v>2</v>
      </c>
    </row>
    <row r="32" spans="1:7" ht="27" customHeight="1" x14ac:dyDescent="0.2">
      <c r="A32" s="86"/>
      <c r="B32" s="413"/>
      <c r="C32" s="413"/>
      <c r="D32" s="427"/>
      <c r="E32" s="399"/>
      <c r="F32" s="417"/>
      <c r="G32" s="418"/>
    </row>
    <row r="33" spans="1:7" ht="14.25" customHeight="1" x14ac:dyDescent="0.2">
      <c r="A33" s="86"/>
      <c r="B33" s="401"/>
      <c r="C33" s="413"/>
      <c r="D33" s="427" t="s">
        <v>155</v>
      </c>
      <c r="E33" s="399">
        <v>7</v>
      </c>
      <c r="F33" s="417"/>
      <c r="G33" s="404">
        <v>3.5</v>
      </c>
    </row>
    <row r="34" spans="1:7" ht="30" customHeight="1" x14ac:dyDescent="0.2">
      <c r="A34" s="86"/>
      <c r="B34" s="401"/>
      <c r="C34" s="413"/>
      <c r="D34" s="428" t="s">
        <v>156</v>
      </c>
      <c r="E34" s="399">
        <v>4</v>
      </c>
      <c r="F34" s="417"/>
      <c r="G34" s="404">
        <v>0.5</v>
      </c>
    </row>
    <row r="35" spans="1:7" ht="29.1" customHeight="1" x14ac:dyDescent="0.2">
      <c r="A35" s="86"/>
      <c r="B35" s="401"/>
      <c r="C35" s="423"/>
      <c r="D35" s="125" t="s">
        <v>130</v>
      </c>
      <c r="E35" s="399"/>
      <c r="F35" s="417"/>
      <c r="G35" s="399"/>
    </row>
    <row r="36" spans="1:7" ht="14.25" customHeight="1" x14ac:dyDescent="0.2">
      <c r="A36" s="86"/>
      <c r="B36" s="401"/>
      <c r="C36" s="413"/>
      <c r="D36" s="429" t="s">
        <v>162</v>
      </c>
      <c r="E36" s="399"/>
      <c r="F36" s="430">
        <v>8</v>
      </c>
      <c r="G36" s="430">
        <f>G37+G43</f>
        <v>13</v>
      </c>
    </row>
    <row r="37" spans="1:7" ht="14.25" customHeight="1" x14ac:dyDescent="0.2">
      <c r="A37" s="86"/>
      <c r="B37" s="401"/>
      <c r="C37" s="413"/>
      <c r="D37" s="416" t="s">
        <v>163</v>
      </c>
      <c r="E37" s="399"/>
      <c r="F37" s="400"/>
      <c r="G37" s="418">
        <f>SUM(G38:G42)</f>
        <v>7</v>
      </c>
    </row>
    <row r="38" spans="1:7" ht="14.25" customHeight="1" x14ac:dyDescent="0.2">
      <c r="A38" s="86"/>
      <c r="B38" s="401"/>
      <c r="C38" s="413"/>
      <c r="D38" s="419" t="s">
        <v>164</v>
      </c>
      <c r="E38" s="399">
        <v>28</v>
      </c>
      <c r="F38" s="400"/>
      <c r="G38" s="404">
        <v>3.75</v>
      </c>
    </row>
    <row r="39" spans="1:7" ht="14.25" customHeight="1" x14ac:dyDescent="0.2">
      <c r="A39" s="86"/>
      <c r="B39" s="401"/>
      <c r="C39" s="413" t="s">
        <v>165</v>
      </c>
      <c r="D39" s="419" t="s">
        <v>150</v>
      </c>
      <c r="E39" s="399">
        <v>14</v>
      </c>
      <c r="F39" s="417"/>
      <c r="G39" s="404">
        <v>1</v>
      </c>
    </row>
    <row r="40" spans="1:7" ht="14.25" customHeight="1" x14ac:dyDescent="0.2">
      <c r="A40" s="86"/>
      <c r="B40" s="401"/>
      <c r="C40" s="413" t="s">
        <v>165</v>
      </c>
      <c r="D40" s="419" t="s">
        <v>151</v>
      </c>
      <c r="E40" s="399">
        <v>24</v>
      </c>
      <c r="F40" s="400"/>
      <c r="G40" s="404">
        <v>1</v>
      </c>
    </row>
    <row r="41" spans="1:7" ht="14.25" customHeight="1" x14ac:dyDescent="0.2">
      <c r="A41" s="86"/>
      <c r="B41" s="401"/>
      <c r="C41" s="413" t="s">
        <v>165</v>
      </c>
      <c r="D41" s="419" t="s">
        <v>149</v>
      </c>
      <c r="E41" s="400">
        <v>12</v>
      </c>
      <c r="F41" s="400"/>
      <c r="G41" s="404">
        <v>1</v>
      </c>
    </row>
    <row r="42" spans="1:7" ht="14.25" customHeight="1" x14ac:dyDescent="0.2">
      <c r="A42" s="86"/>
      <c r="B42" s="401"/>
      <c r="C42" s="413" t="s">
        <v>165</v>
      </c>
      <c r="D42" s="419" t="s">
        <v>152</v>
      </c>
      <c r="E42" s="420">
        <v>4</v>
      </c>
      <c r="F42" s="421"/>
      <c r="G42" s="404">
        <v>0.25</v>
      </c>
    </row>
    <row r="43" spans="1:7" ht="12.75" customHeight="1" x14ac:dyDescent="0.2">
      <c r="A43" s="86"/>
      <c r="B43" s="401"/>
      <c r="C43" s="413"/>
      <c r="D43" s="416" t="s">
        <v>166</v>
      </c>
      <c r="E43" s="399"/>
      <c r="F43" s="400"/>
      <c r="G43" s="418">
        <f>SUM(G44:G47)</f>
        <v>6</v>
      </c>
    </row>
    <row r="44" spans="1:7" ht="25.5" customHeight="1" x14ac:dyDescent="0.2">
      <c r="A44" s="86"/>
      <c r="B44" s="401"/>
      <c r="C44" s="413"/>
      <c r="D44" s="426" t="s">
        <v>225</v>
      </c>
      <c r="E44" s="399">
        <v>21</v>
      </c>
      <c r="F44" s="400"/>
      <c r="G44" s="404">
        <v>2</v>
      </c>
    </row>
    <row r="45" spans="1:7" ht="21.6" customHeight="1" x14ac:dyDescent="0.2">
      <c r="A45" s="86"/>
      <c r="B45" s="401"/>
      <c r="C45" s="413"/>
      <c r="D45" s="427"/>
      <c r="E45" s="399"/>
      <c r="F45" s="400"/>
      <c r="G45" s="404"/>
    </row>
    <row r="46" spans="1:7" ht="14.25" customHeight="1" x14ac:dyDescent="0.2">
      <c r="A46" s="86"/>
      <c r="B46" s="401"/>
      <c r="C46" s="413"/>
      <c r="D46" s="427" t="s">
        <v>155</v>
      </c>
      <c r="E46" s="399">
        <v>7</v>
      </c>
      <c r="F46" s="417"/>
      <c r="G46" s="404">
        <v>3.5</v>
      </c>
    </row>
    <row r="47" spans="1:7" ht="27.6" customHeight="1" x14ac:dyDescent="0.2">
      <c r="A47" s="86"/>
      <c r="B47" s="401"/>
      <c r="C47" s="413"/>
      <c r="D47" s="431" t="s">
        <v>156</v>
      </c>
      <c r="E47" s="432">
        <v>4</v>
      </c>
      <c r="F47" s="433"/>
      <c r="G47" s="434">
        <v>0.5</v>
      </c>
    </row>
    <row r="48" spans="1:7" ht="30" customHeight="1" x14ac:dyDescent="0.2">
      <c r="A48" s="86"/>
      <c r="B48" s="401"/>
      <c r="C48" s="423"/>
      <c r="D48" s="130" t="s">
        <v>138</v>
      </c>
      <c r="E48" s="399"/>
      <c r="F48" s="417"/>
      <c r="G48" s="399"/>
    </row>
    <row r="49" spans="1:7" ht="14.25" customHeight="1" x14ac:dyDescent="0.2">
      <c r="A49" s="86"/>
      <c r="B49" s="401"/>
      <c r="C49" s="413"/>
      <c r="D49" s="435" t="s">
        <v>167</v>
      </c>
      <c r="E49" s="399"/>
      <c r="F49" s="173">
        <v>6</v>
      </c>
      <c r="G49" s="173">
        <f>G50+G56</f>
        <v>10</v>
      </c>
    </row>
    <row r="50" spans="1:7" ht="14.25" customHeight="1" x14ac:dyDescent="0.2">
      <c r="A50" s="86"/>
      <c r="B50" s="401"/>
      <c r="C50" s="413"/>
      <c r="D50" s="416" t="s">
        <v>168</v>
      </c>
      <c r="E50" s="403"/>
      <c r="F50" s="400"/>
      <c r="G50" s="418">
        <f>SUM(G51:G55)</f>
        <v>6</v>
      </c>
    </row>
    <row r="51" spans="1:7" ht="14.25" customHeight="1" x14ac:dyDescent="0.2">
      <c r="A51" s="86"/>
      <c r="B51" s="401"/>
      <c r="C51" s="413"/>
      <c r="D51" s="425" t="s">
        <v>226</v>
      </c>
      <c r="E51" s="399">
        <v>32</v>
      </c>
      <c r="F51" s="417"/>
      <c r="G51" s="404">
        <v>2.75</v>
      </c>
    </row>
    <row r="52" spans="1:7" ht="12.95" customHeight="1" x14ac:dyDescent="0.2">
      <c r="A52" s="86"/>
      <c r="B52" s="401"/>
      <c r="C52" s="413" t="s">
        <v>170</v>
      </c>
      <c r="D52" s="419" t="s">
        <v>149</v>
      </c>
      <c r="E52" s="400">
        <v>12</v>
      </c>
      <c r="F52" s="400"/>
      <c r="G52" s="404">
        <v>1</v>
      </c>
    </row>
    <row r="53" spans="1:7" ht="18" customHeight="1" x14ac:dyDescent="0.2">
      <c r="A53" s="86"/>
      <c r="B53" s="401"/>
      <c r="C53" s="413" t="s">
        <v>170</v>
      </c>
      <c r="D53" s="419" t="s">
        <v>150</v>
      </c>
      <c r="E53" s="399">
        <v>14</v>
      </c>
      <c r="F53" s="417"/>
      <c r="G53" s="404">
        <v>1</v>
      </c>
    </row>
    <row r="54" spans="1:7" ht="16.5" customHeight="1" x14ac:dyDescent="0.2">
      <c r="A54" s="86"/>
      <c r="B54" s="401"/>
      <c r="C54" s="413" t="s">
        <v>170</v>
      </c>
      <c r="D54" s="419" t="s">
        <v>151</v>
      </c>
      <c r="E54" s="399">
        <v>24</v>
      </c>
      <c r="F54" s="400"/>
      <c r="G54" s="404">
        <v>1</v>
      </c>
    </row>
    <row r="55" spans="1:7" ht="12.95" customHeight="1" x14ac:dyDescent="0.2">
      <c r="A55" s="86"/>
      <c r="B55" s="401"/>
      <c r="C55" s="413" t="s">
        <v>170</v>
      </c>
      <c r="D55" s="419" t="s">
        <v>152</v>
      </c>
      <c r="E55" s="420">
        <v>4</v>
      </c>
      <c r="F55" s="421"/>
      <c r="G55" s="404">
        <v>0.25</v>
      </c>
    </row>
    <row r="56" spans="1:7" x14ac:dyDescent="0.2">
      <c r="A56" s="86"/>
      <c r="B56" s="401"/>
      <c r="C56" s="413"/>
      <c r="D56" s="416" t="s">
        <v>171</v>
      </c>
      <c r="E56" s="174"/>
      <c r="F56" s="134"/>
      <c r="G56" s="135">
        <f>SUM(G57:G60)</f>
        <v>4</v>
      </c>
    </row>
    <row r="57" spans="1:7" ht="25.5" x14ac:dyDescent="0.2">
      <c r="A57" s="86"/>
      <c r="B57" s="401"/>
      <c r="C57" s="413"/>
      <c r="D57" s="426" t="s">
        <v>225</v>
      </c>
      <c r="E57" s="399">
        <v>21</v>
      </c>
      <c r="F57" s="400"/>
      <c r="G57" s="404">
        <v>2</v>
      </c>
    </row>
    <row r="58" spans="1:7" x14ac:dyDescent="0.2">
      <c r="A58" s="86"/>
      <c r="B58" s="401"/>
      <c r="C58" s="436"/>
      <c r="D58" s="427"/>
      <c r="E58" s="399"/>
      <c r="F58" s="400"/>
      <c r="G58" s="404"/>
    </row>
    <row r="59" spans="1:7" x14ac:dyDescent="0.2">
      <c r="A59" s="86"/>
      <c r="B59" s="401"/>
      <c r="C59" s="413"/>
      <c r="D59" s="427" t="s">
        <v>155</v>
      </c>
      <c r="E59" s="399">
        <v>7</v>
      </c>
      <c r="F59" s="417"/>
      <c r="G59" s="404">
        <v>1.5</v>
      </c>
    </row>
    <row r="60" spans="1:7" ht="13.5" thickBot="1" x14ac:dyDescent="0.25">
      <c r="A60" s="405"/>
      <c r="B60" s="406"/>
      <c r="C60" s="437"/>
      <c r="D60" s="438" t="s">
        <v>50</v>
      </c>
      <c r="E60" s="439">
        <v>4</v>
      </c>
      <c r="F60" s="440"/>
      <c r="G60" s="411">
        <v>0.5</v>
      </c>
    </row>
    <row r="61" spans="1:7" x14ac:dyDescent="0.2">
      <c r="C61" s="179"/>
      <c r="D61" s="179"/>
      <c r="E61" s="179"/>
      <c r="F61" s="179"/>
      <c r="G61" s="179"/>
    </row>
    <row r="62" spans="1:7" x14ac:dyDescent="0.2">
      <c r="C62" s="149"/>
      <c r="D62" s="149"/>
      <c r="E62" s="180"/>
      <c r="F62" s="149"/>
      <c r="G62" s="149"/>
    </row>
    <row r="63" spans="1:7" x14ac:dyDescent="0.2">
      <c r="D63" s="149"/>
    </row>
  </sheetData>
  <mergeCells count="12">
    <mergeCell ref="F5:F8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5E26-17C3-497B-8E67-6A315ED55376}">
  <dimension ref="A2:AR57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14.140625" style="3" customWidth="1"/>
    <col min="2" max="2" width="66.140625" style="3" bestFit="1" customWidth="1"/>
    <col min="3" max="3" width="9.85546875" style="3" customWidth="1"/>
    <col min="4" max="4" width="8.5703125" style="3" customWidth="1"/>
    <col min="5" max="5" width="7.85546875" style="3" customWidth="1"/>
    <col min="6" max="16384" width="11.42578125" style="3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228</v>
      </c>
      <c r="B6" s="66"/>
      <c r="C6" s="66" t="s">
        <v>99</v>
      </c>
      <c r="D6" s="66"/>
      <c r="E6" s="66"/>
    </row>
    <row r="7" spans="1:5" x14ac:dyDescent="0.2">
      <c r="A7" s="67" t="s">
        <v>229</v>
      </c>
      <c r="C7" s="3" t="s">
        <v>230</v>
      </c>
    </row>
    <row r="8" spans="1:5" x14ac:dyDescent="0.2">
      <c r="A8" s="67" t="s">
        <v>231</v>
      </c>
      <c r="C8" s="3" t="s">
        <v>232</v>
      </c>
    </row>
    <row r="9" spans="1:5" x14ac:dyDescent="0.2">
      <c r="A9" s="67"/>
      <c r="C9" s="3" t="s">
        <v>233</v>
      </c>
    </row>
    <row r="10" spans="1:5" ht="15.75" thickBot="1" x14ac:dyDescent="0.25">
      <c r="A10" s="68"/>
      <c r="B10" s="441"/>
      <c r="C10" s="441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13.5" thickBot="1" x14ac:dyDescent="0.25">
      <c r="A14" s="50" t="s">
        <v>22</v>
      </c>
      <c r="B14" s="14" t="s">
        <v>234</v>
      </c>
      <c r="C14" s="15"/>
      <c r="D14" s="676"/>
      <c r="E14" s="681"/>
    </row>
    <row r="15" spans="1:5" ht="25.5" x14ac:dyDescent="0.2">
      <c r="A15" s="71"/>
      <c r="B15" s="442" t="s">
        <v>112</v>
      </c>
      <c r="C15" s="9"/>
      <c r="D15" s="443"/>
      <c r="E15" s="81"/>
    </row>
    <row r="16" spans="1:5" ht="14.25" customHeight="1" x14ac:dyDescent="0.2">
      <c r="A16" s="444"/>
      <c r="B16" s="445" t="s">
        <v>235</v>
      </c>
      <c r="C16" s="446"/>
      <c r="D16" s="447">
        <v>10</v>
      </c>
      <c r="E16" s="447">
        <f>E17+E23</f>
        <v>10</v>
      </c>
    </row>
    <row r="17" spans="1:44" x14ac:dyDescent="0.2">
      <c r="A17" s="444"/>
      <c r="B17" s="448" t="s">
        <v>236</v>
      </c>
      <c r="C17" s="446"/>
      <c r="D17" s="449"/>
      <c r="E17" s="450">
        <f>SUM(E18:E22)</f>
        <v>6</v>
      </c>
    </row>
    <row r="18" spans="1:44" x14ac:dyDescent="0.2">
      <c r="A18" s="444"/>
      <c r="B18" s="451" t="s">
        <v>237</v>
      </c>
      <c r="C18" s="446">
        <v>28</v>
      </c>
      <c r="D18" s="449"/>
      <c r="E18" s="452">
        <v>1.5</v>
      </c>
    </row>
    <row r="19" spans="1:44" x14ac:dyDescent="0.2">
      <c r="A19" s="444"/>
      <c r="B19" s="451" t="s">
        <v>238</v>
      </c>
      <c r="C19" s="453">
        <v>32</v>
      </c>
      <c r="D19" s="449"/>
      <c r="E19" s="452">
        <v>2</v>
      </c>
    </row>
    <row r="20" spans="1:44" x14ac:dyDescent="0.2">
      <c r="A20" s="444"/>
      <c r="B20" s="451" t="s">
        <v>239</v>
      </c>
      <c r="C20" s="453">
        <v>24</v>
      </c>
      <c r="D20" s="449"/>
      <c r="E20" s="452">
        <v>1.5</v>
      </c>
    </row>
    <row r="21" spans="1:44" x14ac:dyDescent="0.2">
      <c r="A21" s="444"/>
      <c r="B21" s="454" t="s">
        <v>240</v>
      </c>
      <c r="C21" s="446">
        <v>20</v>
      </c>
      <c r="D21" s="449"/>
      <c r="E21" s="452">
        <v>0.5</v>
      </c>
    </row>
    <row r="22" spans="1:44" x14ac:dyDescent="0.2">
      <c r="A22" s="444" t="s">
        <v>241</v>
      </c>
      <c r="B22" s="451" t="s">
        <v>242</v>
      </c>
      <c r="C22" s="446">
        <v>32</v>
      </c>
      <c r="D22" s="449"/>
      <c r="E22" s="452">
        <v>0.5</v>
      </c>
    </row>
    <row r="23" spans="1:44" x14ac:dyDescent="0.2">
      <c r="A23" s="444"/>
      <c r="B23" s="448" t="s">
        <v>243</v>
      </c>
      <c r="C23" s="446"/>
      <c r="D23" s="449"/>
      <c r="E23" s="450">
        <v>4</v>
      </c>
    </row>
    <row r="24" spans="1:44" ht="25.5" x14ac:dyDescent="0.2">
      <c r="A24" s="74" t="s">
        <v>241</v>
      </c>
      <c r="B24" s="451" t="s">
        <v>244</v>
      </c>
      <c r="C24" s="446">
        <v>10</v>
      </c>
      <c r="D24" s="449"/>
      <c r="E24" s="452">
        <v>4</v>
      </c>
    </row>
    <row r="25" spans="1:44" s="455" customFormat="1" ht="14.25" customHeight="1" x14ac:dyDescent="0.2">
      <c r="A25" s="74" t="s">
        <v>241</v>
      </c>
      <c r="B25" s="455" t="s">
        <v>156</v>
      </c>
      <c r="C25" s="456">
        <v>2</v>
      </c>
      <c r="D25" s="456"/>
      <c r="E25" s="45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58"/>
    </row>
    <row r="26" spans="1:44" ht="25.5" x14ac:dyDescent="0.2">
      <c r="A26" s="74"/>
      <c r="B26" s="29" t="s">
        <v>245</v>
      </c>
      <c r="C26" s="459"/>
      <c r="D26" s="460"/>
      <c r="E26" s="460"/>
    </row>
    <row r="27" spans="1:44" ht="14.25" customHeight="1" x14ac:dyDescent="0.2">
      <c r="A27" s="461"/>
      <c r="B27" s="462" t="s">
        <v>246</v>
      </c>
      <c r="C27" s="463"/>
      <c r="D27" s="464">
        <v>10</v>
      </c>
      <c r="E27" s="464">
        <f>E28+E33</f>
        <v>10</v>
      </c>
    </row>
    <row r="28" spans="1:44" x14ac:dyDescent="0.2">
      <c r="A28" s="67"/>
      <c r="B28" s="465" t="s">
        <v>247</v>
      </c>
      <c r="C28" s="463"/>
      <c r="D28" s="466"/>
      <c r="E28" s="467">
        <f>SUM(E29:E32)</f>
        <v>6</v>
      </c>
    </row>
    <row r="29" spans="1:44" x14ac:dyDescent="0.2">
      <c r="A29" s="461"/>
      <c r="B29" s="468" t="s">
        <v>248</v>
      </c>
      <c r="C29" s="453">
        <v>24</v>
      </c>
      <c r="D29" s="469"/>
      <c r="E29" s="470">
        <v>2</v>
      </c>
    </row>
    <row r="30" spans="1:44" x14ac:dyDescent="0.2">
      <c r="A30" s="461"/>
      <c r="B30" s="468" t="s">
        <v>249</v>
      </c>
      <c r="C30" s="471">
        <v>32</v>
      </c>
      <c r="D30" s="469"/>
      <c r="E30" s="470">
        <v>2</v>
      </c>
    </row>
    <row r="31" spans="1:44" x14ac:dyDescent="0.2">
      <c r="A31" s="461"/>
      <c r="B31" s="472" t="s">
        <v>240</v>
      </c>
      <c r="C31" s="471">
        <v>20</v>
      </c>
      <c r="D31" s="469"/>
      <c r="E31" s="470">
        <v>1</v>
      </c>
    </row>
    <row r="32" spans="1:44" x14ac:dyDescent="0.2">
      <c r="A32" s="461" t="s">
        <v>250</v>
      </c>
      <c r="B32" s="468" t="s">
        <v>242</v>
      </c>
      <c r="C32" s="471">
        <v>32</v>
      </c>
      <c r="D32" s="469"/>
      <c r="E32" s="470">
        <v>1</v>
      </c>
    </row>
    <row r="33" spans="1:5" x14ac:dyDescent="0.2">
      <c r="A33" s="461"/>
      <c r="B33" s="473" t="s">
        <v>251</v>
      </c>
      <c r="C33" s="471"/>
      <c r="D33" s="469"/>
      <c r="E33" s="474">
        <v>4</v>
      </c>
    </row>
    <row r="34" spans="1:5" ht="25.5" x14ac:dyDescent="0.2">
      <c r="A34" s="74" t="s">
        <v>252</v>
      </c>
      <c r="B34" s="468" t="s">
        <v>244</v>
      </c>
      <c r="C34" s="471">
        <v>10</v>
      </c>
      <c r="D34" s="469"/>
      <c r="E34" s="470">
        <v>4</v>
      </c>
    </row>
    <row r="35" spans="1:5" ht="13.5" customHeight="1" x14ac:dyDescent="0.2">
      <c r="A35" s="74" t="s">
        <v>252</v>
      </c>
      <c r="B35" s="475" t="s">
        <v>156</v>
      </c>
      <c r="C35" s="51">
        <v>2</v>
      </c>
      <c r="D35" s="4"/>
      <c r="E35" s="476"/>
    </row>
    <row r="36" spans="1:5" ht="25.5" x14ac:dyDescent="0.2">
      <c r="A36" s="461"/>
      <c r="B36" s="477" t="s">
        <v>138</v>
      </c>
      <c r="C36" s="60"/>
      <c r="D36" s="478">
        <v>10</v>
      </c>
      <c r="E36" s="478">
        <f>E38+E43</f>
        <v>10</v>
      </c>
    </row>
    <row r="37" spans="1:5" ht="14.25" customHeight="1" x14ac:dyDescent="0.2">
      <c r="A37" s="74"/>
      <c r="B37" s="479" t="s">
        <v>253</v>
      </c>
      <c r="C37" s="60"/>
      <c r="D37" s="33"/>
      <c r="E37" s="51"/>
    </row>
    <row r="38" spans="1:5" x14ac:dyDescent="0.2">
      <c r="A38" s="74"/>
      <c r="B38" s="480" t="s">
        <v>254</v>
      </c>
      <c r="D38" s="13"/>
      <c r="E38" s="79">
        <f>SUM(E39:E42)</f>
        <v>6</v>
      </c>
    </row>
    <row r="39" spans="1:5" x14ac:dyDescent="0.2">
      <c r="A39" s="74"/>
      <c r="B39" s="481" t="s">
        <v>255</v>
      </c>
      <c r="C39" s="51">
        <v>12</v>
      </c>
      <c r="D39" s="13"/>
      <c r="E39" s="476">
        <v>2.5</v>
      </c>
    </row>
    <row r="40" spans="1:5" ht="14.25" customHeight="1" x14ac:dyDescent="0.2">
      <c r="A40" s="74"/>
      <c r="B40" s="482" t="s">
        <v>256</v>
      </c>
      <c r="C40" s="51">
        <v>24</v>
      </c>
      <c r="D40" s="13"/>
      <c r="E40" s="476">
        <v>2.5</v>
      </c>
    </row>
    <row r="41" spans="1:5" x14ac:dyDescent="0.2">
      <c r="A41" s="461"/>
      <c r="B41" s="18" t="s">
        <v>240</v>
      </c>
      <c r="C41" s="51">
        <v>20</v>
      </c>
      <c r="D41" s="4"/>
      <c r="E41" s="476">
        <v>0.5</v>
      </c>
    </row>
    <row r="42" spans="1:5" x14ac:dyDescent="0.2">
      <c r="A42" s="461" t="s">
        <v>257</v>
      </c>
      <c r="B42" s="481" t="s">
        <v>242</v>
      </c>
      <c r="C42" s="51">
        <v>32</v>
      </c>
      <c r="D42" s="13"/>
      <c r="E42" s="476">
        <v>0.5</v>
      </c>
    </row>
    <row r="43" spans="1:5" x14ac:dyDescent="0.2">
      <c r="A43" s="74"/>
      <c r="B43" s="480" t="s">
        <v>258</v>
      </c>
      <c r="C43" s="483"/>
      <c r="D43" s="13"/>
      <c r="E43" s="79">
        <v>4</v>
      </c>
    </row>
    <row r="44" spans="1:5" ht="14.25" customHeight="1" x14ac:dyDescent="0.2">
      <c r="A44" s="461" t="s">
        <v>259</v>
      </c>
      <c r="B44" s="484" t="s">
        <v>156</v>
      </c>
      <c r="C44" s="485">
        <v>2</v>
      </c>
      <c r="D44" s="13"/>
      <c r="E44" s="79"/>
    </row>
    <row r="45" spans="1:5" ht="25.5" x14ac:dyDescent="0.2">
      <c r="A45" s="461" t="s">
        <v>259</v>
      </c>
      <c r="B45" s="481" t="s">
        <v>244</v>
      </c>
      <c r="C45" s="51">
        <v>10</v>
      </c>
      <c r="D45" s="13"/>
      <c r="E45" s="476">
        <v>4</v>
      </c>
    </row>
    <row r="46" spans="1:5" hidden="1" x14ac:dyDescent="0.2">
      <c r="A46" s="755"/>
      <c r="B46" s="755"/>
      <c r="C46" s="755"/>
      <c r="D46" s="755"/>
      <c r="E46" s="755"/>
    </row>
    <row r="47" spans="1:5" hidden="1" x14ac:dyDescent="0.2">
      <c r="A47" s="755"/>
      <c r="B47" s="755"/>
      <c r="C47" s="755"/>
      <c r="D47" s="755"/>
      <c r="E47" s="755"/>
    </row>
    <row r="48" spans="1:5" hidden="1" x14ac:dyDescent="0.2">
      <c r="A48" s="755"/>
      <c r="B48" s="755"/>
      <c r="C48" s="755"/>
      <c r="D48" s="755"/>
      <c r="E48" s="755"/>
    </row>
    <row r="49" spans="1:5" hidden="1" x14ac:dyDescent="0.2">
      <c r="A49" s="755"/>
      <c r="B49" s="755"/>
      <c r="C49" s="755"/>
      <c r="D49" s="755"/>
      <c r="E49" s="755"/>
    </row>
    <row r="50" spans="1:5" hidden="1" x14ac:dyDescent="0.2">
      <c r="A50" s="755"/>
      <c r="B50" s="755"/>
      <c r="C50" s="755"/>
      <c r="D50" s="755"/>
      <c r="E50" s="755"/>
    </row>
    <row r="51" spans="1:5" hidden="1" x14ac:dyDescent="0.2">
      <c r="A51" s="755"/>
      <c r="B51" s="755"/>
      <c r="C51" s="755"/>
      <c r="D51" s="755"/>
      <c r="E51" s="755"/>
    </row>
    <row r="52" spans="1:5" ht="11.25" hidden="1" customHeight="1" x14ac:dyDescent="0.2">
      <c r="A52" s="755"/>
      <c r="B52" s="755"/>
      <c r="C52" s="755"/>
      <c r="D52" s="755"/>
      <c r="E52" s="755"/>
    </row>
    <row r="53" spans="1:5" hidden="1" x14ac:dyDescent="0.2">
      <c r="A53" s="755"/>
      <c r="B53" s="755"/>
      <c r="C53" s="755"/>
      <c r="D53" s="755"/>
      <c r="E53" s="755"/>
    </row>
    <row r="54" spans="1:5" x14ac:dyDescent="0.2">
      <c r="A54" s="755"/>
      <c r="B54" s="755"/>
      <c r="C54" s="755"/>
      <c r="D54" s="755"/>
      <c r="E54" s="755"/>
    </row>
    <row r="55" spans="1:5" x14ac:dyDescent="0.2">
      <c r="A55" s="755"/>
      <c r="B55" s="755"/>
      <c r="C55" s="755"/>
      <c r="D55" s="755"/>
      <c r="E55" s="755"/>
    </row>
    <row r="56" spans="1:5" x14ac:dyDescent="0.2">
      <c r="A56" s="486"/>
      <c r="B56" s="1"/>
    </row>
    <row r="57" spans="1:5" x14ac:dyDescent="0.2">
      <c r="B57" s="1"/>
    </row>
  </sheetData>
  <mergeCells count="5">
    <mergeCell ref="B11:B13"/>
    <mergeCell ref="C11:C13"/>
    <mergeCell ref="D11:D14"/>
    <mergeCell ref="E11:E14"/>
    <mergeCell ref="A46:E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3903-171A-42B3-99DD-F6843BF11727}">
  <dimension ref="A2:AQ63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16.140625" style="3" bestFit="1" customWidth="1"/>
    <col min="2" max="2" width="66.140625" style="3" bestFit="1" customWidth="1"/>
    <col min="3" max="3" width="8.42578125" style="3" customWidth="1"/>
    <col min="4" max="5" width="7.140625" style="3" customWidth="1"/>
    <col min="6" max="16384" width="11.42578125" style="3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228</v>
      </c>
      <c r="B6" s="66"/>
      <c r="C6" s="66" t="s">
        <v>99</v>
      </c>
      <c r="D6" s="66"/>
      <c r="E6" s="66"/>
    </row>
    <row r="7" spans="1:5" x14ac:dyDescent="0.2">
      <c r="A7" s="67" t="s">
        <v>229</v>
      </c>
      <c r="C7" s="3" t="s">
        <v>230</v>
      </c>
    </row>
    <row r="8" spans="1:5" x14ac:dyDescent="0.2">
      <c r="A8" s="67" t="s">
        <v>231</v>
      </c>
      <c r="C8" s="3" t="s">
        <v>232</v>
      </c>
    </row>
    <row r="9" spans="1:5" x14ac:dyDescent="0.2">
      <c r="A9" s="67"/>
      <c r="C9" s="3" t="s">
        <v>233</v>
      </c>
    </row>
    <row r="10" spans="1:5" ht="15.75" thickBot="1" x14ac:dyDescent="0.25">
      <c r="A10" s="68"/>
      <c r="B10" s="441"/>
      <c r="C10" s="441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13.5" thickBot="1" x14ac:dyDescent="0.25">
      <c r="A14" s="50" t="s">
        <v>22</v>
      </c>
      <c r="B14" s="14" t="s">
        <v>260</v>
      </c>
      <c r="C14" s="15"/>
      <c r="D14" s="676"/>
      <c r="E14" s="681"/>
    </row>
    <row r="15" spans="1:5" ht="27.75" customHeight="1" x14ac:dyDescent="0.2">
      <c r="A15" s="71"/>
      <c r="B15" s="442" t="s">
        <v>112</v>
      </c>
      <c r="C15" s="9"/>
      <c r="D15" s="487"/>
      <c r="E15" s="81"/>
    </row>
    <row r="16" spans="1:5" ht="14.25" customHeight="1" x14ac:dyDescent="0.2">
      <c r="A16" s="488"/>
      <c r="B16" s="489" t="s">
        <v>261</v>
      </c>
      <c r="C16" s="490"/>
      <c r="D16" s="447">
        <v>10</v>
      </c>
      <c r="E16" s="447">
        <f>E17+E23</f>
        <v>10</v>
      </c>
    </row>
    <row r="17" spans="1:43" ht="14.25" customHeight="1" x14ac:dyDescent="0.2">
      <c r="A17" s="488"/>
      <c r="B17" s="491" t="s">
        <v>262</v>
      </c>
      <c r="C17" s="490"/>
      <c r="D17" s="492"/>
      <c r="E17" s="493">
        <f>SUM(E18:E22)</f>
        <v>6</v>
      </c>
    </row>
    <row r="18" spans="1:43" ht="14.25" customHeight="1" x14ac:dyDescent="0.2">
      <c r="A18" s="488"/>
      <c r="B18" s="494" t="s">
        <v>263</v>
      </c>
      <c r="C18" s="490">
        <v>24</v>
      </c>
      <c r="D18" s="492"/>
      <c r="E18" s="495">
        <v>2</v>
      </c>
    </row>
    <row r="19" spans="1:43" ht="14.25" customHeight="1" x14ac:dyDescent="0.2">
      <c r="A19" s="488"/>
      <c r="B19" s="494" t="s">
        <v>264</v>
      </c>
      <c r="C19" s="490">
        <v>28</v>
      </c>
      <c r="D19" s="33"/>
      <c r="E19" s="495">
        <v>2.5</v>
      </c>
    </row>
    <row r="20" spans="1:43" ht="14.25" customHeight="1" x14ac:dyDescent="0.2">
      <c r="A20" s="488" t="s">
        <v>265</v>
      </c>
      <c r="B20" s="494" t="s">
        <v>266</v>
      </c>
      <c r="C20" s="490">
        <v>14</v>
      </c>
      <c r="D20" s="496"/>
      <c r="E20" s="495">
        <v>0.5</v>
      </c>
    </row>
    <row r="21" spans="1:43" ht="14.25" customHeight="1" x14ac:dyDescent="0.2">
      <c r="A21" s="488" t="s">
        <v>265</v>
      </c>
      <c r="B21" s="494" t="s">
        <v>267</v>
      </c>
      <c r="C21" s="490">
        <v>8</v>
      </c>
      <c r="D21" s="496"/>
      <c r="E21" s="495">
        <v>0.5</v>
      </c>
    </row>
    <row r="22" spans="1:43" ht="14.25" customHeight="1" x14ac:dyDescent="0.2">
      <c r="A22" s="488"/>
      <c r="B22" s="497" t="s">
        <v>268</v>
      </c>
      <c r="C22" s="51">
        <v>30</v>
      </c>
      <c r="D22" s="4"/>
      <c r="E22" s="476">
        <v>0.5</v>
      </c>
    </row>
    <row r="23" spans="1:43" ht="14.25" customHeight="1" x14ac:dyDescent="0.2">
      <c r="A23" s="488"/>
      <c r="B23" s="480" t="s">
        <v>269</v>
      </c>
      <c r="C23" s="51"/>
      <c r="D23" s="4"/>
      <c r="E23" s="76">
        <f>SUM(E24:E26)</f>
        <v>4</v>
      </c>
    </row>
    <row r="24" spans="1:43" ht="24.95" customHeight="1" x14ac:dyDescent="0.2">
      <c r="A24" s="488" t="s">
        <v>265</v>
      </c>
      <c r="B24" s="494" t="s">
        <v>270</v>
      </c>
      <c r="C24" s="55">
        <v>10</v>
      </c>
      <c r="D24" s="34"/>
      <c r="E24" s="498">
        <v>1.5</v>
      </c>
    </row>
    <row r="25" spans="1:43" ht="14.25" customHeight="1" x14ac:dyDescent="0.2">
      <c r="A25" s="488" t="s">
        <v>265</v>
      </c>
      <c r="B25" s="499" t="s">
        <v>155</v>
      </c>
      <c r="C25" s="500">
        <v>6</v>
      </c>
      <c r="D25" s="492"/>
      <c r="E25" s="495">
        <v>2</v>
      </c>
    </row>
    <row r="26" spans="1:43" s="504" customFormat="1" ht="14.25" customHeight="1" x14ac:dyDescent="0.2">
      <c r="A26" s="488"/>
      <c r="B26" s="494" t="s">
        <v>271</v>
      </c>
      <c r="C26" s="501">
        <v>3</v>
      </c>
      <c r="D26" s="501"/>
      <c r="E26" s="502">
        <v>0.5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03"/>
    </row>
    <row r="27" spans="1:43" ht="23.45" customHeight="1" x14ac:dyDescent="0.2">
      <c r="A27" s="73"/>
      <c r="B27" s="29" t="s">
        <v>272</v>
      </c>
      <c r="C27" s="10"/>
      <c r="D27" s="5"/>
      <c r="E27" s="5"/>
    </row>
    <row r="28" spans="1:43" ht="14.25" customHeight="1" x14ac:dyDescent="0.2">
      <c r="A28" s="488"/>
      <c r="B28" s="505" t="s">
        <v>273</v>
      </c>
      <c r="C28" s="51"/>
      <c r="D28" s="464">
        <v>10</v>
      </c>
      <c r="E28" s="464">
        <f>E29+E35</f>
        <v>10</v>
      </c>
    </row>
    <row r="29" spans="1:43" ht="14.25" customHeight="1" x14ac:dyDescent="0.2">
      <c r="A29" s="67"/>
      <c r="B29" s="480" t="s">
        <v>274</v>
      </c>
      <c r="C29" s="51"/>
      <c r="D29" s="4"/>
      <c r="E29" s="76">
        <f>SUM(E30:E34)</f>
        <v>6</v>
      </c>
    </row>
    <row r="30" spans="1:43" ht="15" customHeight="1" x14ac:dyDescent="0.2">
      <c r="A30" s="488"/>
      <c r="B30" s="481" t="s">
        <v>275</v>
      </c>
      <c r="C30" s="453">
        <v>24</v>
      </c>
      <c r="D30" s="4"/>
      <c r="E30" s="476">
        <v>2</v>
      </c>
    </row>
    <row r="31" spans="1:43" ht="15" customHeight="1" x14ac:dyDescent="0.2">
      <c r="A31" s="488"/>
      <c r="B31" s="482" t="s">
        <v>276</v>
      </c>
      <c r="C31" s="51">
        <v>24</v>
      </c>
      <c r="D31" s="13"/>
      <c r="E31" s="476">
        <v>2.5</v>
      </c>
    </row>
    <row r="32" spans="1:43" ht="14.25" customHeight="1" x14ac:dyDescent="0.2">
      <c r="A32" s="488" t="s">
        <v>277</v>
      </c>
      <c r="B32" s="481" t="s">
        <v>266</v>
      </c>
      <c r="C32" s="51">
        <v>14</v>
      </c>
      <c r="D32" s="13"/>
      <c r="E32" s="476">
        <v>0.5</v>
      </c>
    </row>
    <row r="33" spans="1:5" ht="14.25" customHeight="1" x14ac:dyDescent="0.2">
      <c r="A33" s="488" t="s">
        <v>277</v>
      </c>
      <c r="B33" s="481" t="s">
        <v>267</v>
      </c>
      <c r="C33" s="51">
        <v>8</v>
      </c>
      <c r="D33" s="13"/>
      <c r="E33" s="476">
        <v>0.5</v>
      </c>
    </row>
    <row r="34" spans="1:5" ht="14.25" customHeight="1" x14ac:dyDescent="0.2">
      <c r="A34" s="488"/>
      <c r="B34" s="497" t="s">
        <v>268</v>
      </c>
      <c r="C34" s="51">
        <v>30</v>
      </c>
      <c r="D34" s="4"/>
      <c r="E34" s="476">
        <v>0.5</v>
      </c>
    </row>
    <row r="35" spans="1:5" ht="14.25" customHeight="1" x14ac:dyDescent="0.2">
      <c r="A35" s="488"/>
      <c r="B35" s="480" t="s">
        <v>278</v>
      </c>
      <c r="C35" s="51"/>
      <c r="D35" s="4"/>
      <c r="E35" s="76">
        <f>SUM(E36:E38)</f>
        <v>4</v>
      </c>
    </row>
    <row r="36" spans="1:5" ht="26.45" customHeight="1" x14ac:dyDescent="0.2">
      <c r="A36" s="488" t="s">
        <v>277</v>
      </c>
      <c r="B36" s="481" t="s">
        <v>270</v>
      </c>
      <c r="C36" s="55">
        <v>10</v>
      </c>
      <c r="D36" s="34"/>
      <c r="E36" s="498">
        <v>1.5</v>
      </c>
    </row>
    <row r="37" spans="1:5" ht="13.5" customHeight="1" x14ac:dyDescent="0.2">
      <c r="A37" s="488" t="s">
        <v>277</v>
      </c>
      <c r="B37" s="60" t="s">
        <v>155</v>
      </c>
      <c r="C37" s="51">
        <v>6</v>
      </c>
      <c r="D37" s="4"/>
      <c r="E37" s="476">
        <v>2</v>
      </c>
    </row>
    <row r="38" spans="1:5" ht="13.5" customHeight="1" x14ac:dyDescent="0.2">
      <c r="A38" s="488"/>
      <c r="B38" s="481" t="s">
        <v>271</v>
      </c>
      <c r="C38" s="506">
        <v>3</v>
      </c>
      <c r="D38" s="4"/>
      <c r="E38" s="476">
        <v>0.5</v>
      </c>
    </row>
    <row r="39" spans="1:5" ht="29.25" customHeight="1" x14ac:dyDescent="0.2">
      <c r="A39" s="488"/>
      <c r="B39" s="477" t="s">
        <v>138</v>
      </c>
      <c r="C39" s="60"/>
      <c r="D39" s="478">
        <v>10</v>
      </c>
      <c r="E39" s="478">
        <f>E41+E48</f>
        <v>10</v>
      </c>
    </row>
    <row r="40" spans="1:5" ht="14.25" customHeight="1" x14ac:dyDescent="0.2">
      <c r="A40" s="74"/>
      <c r="B40" s="479" t="s">
        <v>279</v>
      </c>
      <c r="C40" s="60"/>
      <c r="D40" s="33"/>
      <c r="E40" s="51"/>
    </row>
    <row r="41" spans="1:5" ht="14.25" customHeight="1" x14ac:dyDescent="0.2">
      <c r="A41" s="74"/>
      <c r="B41" s="480" t="s">
        <v>280</v>
      </c>
      <c r="D41" s="33"/>
      <c r="E41" s="79">
        <f>SUM(E42:E47)</f>
        <v>6</v>
      </c>
    </row>
    <row r="42" spans="1:5" ht="14.25" customHeight="1" x14ac:dyDescent="0.2">
      <c r="A42" s="74"/>
      <c r="B42" s="481" t="s">
        <v>281</v>
      </c>
      <c r="C42" s="51">
        <v>20</v>
      </c>
      <c r="D42" s="33"/>
      <c r="E42" s="476">
        <v>1</v>
      </c>
    </row>
    <row r="43" spans="1:5" ht="14.25" customHeight="1" x14ac:dyDescent="0.2">
      <c r="A43" s="488"/>
      <c r="B43" s="482" t="s">
        <v>282</v>
      </c>
      <c r="C43" s="51">
        <v>12</v>
      </c>
      <c r="D43" s="13"/>
      <c r="E43" s="476">
        <v>1</v>
      </c>
    </row>
    <row r="44" spans="1:5" ht="14.25" customHeight="1" x14ac:dyDescent="0.2">
      <c r="A44" s="488"/>
      <c r="B44" s="507" t="s">
        <v>283</v>
      </c>
      <c r="C44" s="490">
        <v>32</v>
      </c>
      <c r="D44" s="496"/>
      <c r="E44" s="495">
        <v>2</v>
      </c>
    </row>
    <row r="45" spans="1:5" ht="14.25" customHeight="1" x14ac:dyDescent="0.2">
      <c r="A45" s="488" t="s">
        <v>284</v>
      </c>
      <c r="B45" s="494" t="s">
        <v>266</v>
      </c>
      <c r="C45" s="490">
        <v>14</v>
      </c>
      <c r="D45" s="496"/>
      <c r="E45" s="495">
        <v>0.5</v>
      </c>
    </row>
    <row r="46" spans="1:5" ht="14.25" customHeight="1" x14ac:dyDescent="0.2">
      <c r="B46" s="494" t="s">
        <v>267</v>
      </c>
      <c r="C46" s="490">
        <v>8</v>
      </c>
      <c r="D46" s="496"/>
      <c r="E46" s="495">
        <v>0.5</v>
      </c>
    </row>
    <row r="47" spans="1:5" ht="14.25" customHeight="1" x14ac:dyDescent="0.2">
      <c r="A47" s="74" t="s">
        <v>284</v>
      </c>
      <c r="B47" s="497" t="s">
        <v>268</v>
      </c>
      <c r="C47" s="51">
        <v>30</v>
      </c>
      <c r="D47" s="13"/>
      <c r="E47" s="476">
        <v>1</v>
      </c>
    </row>
    <row r="48" spans="1:5" ht="14.25" customHeight="1" x14ac:dyDescent="0.2">
      <c r="A48" s="74"/>
      <c r="B48" s="508" t="s">
        <v>285</v>
      </c>
      <c r="C48" s="51"/>
      <c r="D48" s="13"/>
      <c r="E48" s="79">
        <f>SUM(E49:E51)</f>
        <v>4</v>
      </c>
    </row>
    <row r="49" spans="1:5" ht="14.25" customHeight="1" x14ac:dyDescent="0.2">
      <c r="A49" s="488" t="s">
        <v>284</v>
      </c>
      <c r="B49" s="481" t="s">
        <v>271</v>
      </c>
      <c r="C49" s="506">
        <v>3</v>
      </c>
      <c r="D49" s="13"/>
      <c r="E49" s="498">
        <v>0.5</v>
      </c>
    </row>
    <row r="50" spans="1:5" ht="14.25" customHeight="1" x14ac:dyDescent="0.2">
      <c r="A50" s="488" t="s">
        <v>284</v>
      </c>
      <c r="B50" s="60" t="s">
        <v>155</v>
      </c>
      <c r="C50" s="500">
        <v>6</v>
      </c>
      <c r="D50" s="13"/>
      <c r="E50" s="476">
        <v>2</v>
      </c>
    </row>
    <row r="51" spans="1:5" ht="24.95" customHeight="1" x14ac:dyDescent="0.2">
      <c r="A51" s="488" t="s">
        <v>284</v>
      </c>
      <c r="B51" s="481" t="s">
        <v>270</v>
      </c>
      <c r="C51" s="51">
        <v>10</v>
      </c>
      <c r="D51" s="13"/>
      <c r="E51" s="476">
        <v>1.5</v>
      </c>
    </row>
    <row r="52" spans="1:5" hidden="1" x14ac:dyDescent="0.2">
      <c r="A52" s="755"/>
      <c r="B52" s="755"/>
      <c r="C52" s="755"/>
      <c r="D52" s="755"/>
      <c r="E52" s="755"/>
    </row>
    <row r="53" spans="1:5" hidden="1" x14ac:dyDescent="0.2">
      <c r="A53" s="755"/>
      <c r="B53" s="755"/>
      <c r="C53" s="755"/>
      <c r="D53" s="755"/>
      <c r="E53" s="755"/>
    </row>
    <row r="54" spans="1:5" hidden="1" x14ac:dyDescent="0.2">
      <c r="A54" s="755"/>
      <c r="B54" s="755"/>
      <c r="C54" s="755"/>
      <c r="D54" s="755"/>
      <c r="E54" s="755"/>
    </row>
    <row r="55" spans="1:5" hidden="1" x14ac:dyDescent="0.2">
      <c r="A55" s="755"/>
      <c r="B55" s="755"/>
      <c r="C55" s="755"/>
      <c r="D55" s="755"/>
      <c r="E55" s="755"/>
    </row>
    <row r="56" spans="1:5" hidden="1" x14ac:dyDescent="0.2">
      <c r="A56" s="755"/>
      <c r="B56" s="755"/>
      <c r="C56" s="755"/>
      <c r="D56" s="755"/>
      <c r="E56" s="755"/>
    </row>
    <row r="57" spans="1:5" hidden="1" x14ac:dyDescent="0.2">
      <c r="A57" s="755"/>
      <c r="B57" s="755"/>
      <c r="C57" s="755"/>
      <c r="D57" s="755"/>
      <c r="E57" s="755"/>
    </row>
    <row r="58" spans="1:5" ht="11.25" hidden="1" customHeight="1" x14ac:dyDescent="0.2">
      <c r="A58" s="755"/>
      <c r="B58" s="755"/>
      <c r="C58" s="755"/>
      <c r="D58" s="755"/>
      <c r="E58" s="755"/>
    </row>
    <row r="59" spans="1:5" hidden="1" x14ac:dyDescent="0.2">
      <c r="A59" s="755"/>
      <c r="B59" s="755"/>
      <c r="C59" s="755"/>
      <c r="D59" s="755"/>
      <c r="E59" s="755"/>
    </row>
    <row r="60" spans="1:5" x14ac:dyDescent="0.2">
      <c r="A60" s="755"/>
      <c r="B60" s="755"/>
      <c r="C60" s="755"/>
      <c r="D60" s="755"/>
      <c r="E60" s="755"/>
    </row>
    <row r="61" spans="1:5" x14ac:dyDescent="0.2">
      <c r="A61" s="755"/>
      <c r="B61" s="755"/>
      <c r="C61" s="755"/>
      <c r="D61" s="755"/>
      <c r="E61" s="755"/>
    </row>
    <row r="62" spans="1:5" x14ac:dyDescent="0.2">
      <c r="A62" s="1"/>
      <c r="B62" s="1"/>
    </row>
    <row r="63" spans="1:5" x14ac:dyDescent="0.2">
      <c r="B63" s="1"/>
    </row>
  </sheetData>
  <mergeCells count="5">
    <mergeCell ref="B11:B13"/>
    <mergeCell ref="C11:C13"/>
    <mergeCell ref="D11:D14"/>
    <mergeCell ref="E11:E14"/>
    <mergeCell ref="A52:E6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BC13-9F75-477A-A445-C5035A2BCE13}">
  <dimension ref="A2:AS56"/>
  <sheetViews>
    <sheetView tabSelected="1" workbookViewId="0">
      <selection activeCell="B14" sqref="B14"/>
    </sheetView>
  </sheetViews>
  <sheetFormatPr baseColWidth="10" defaultColWidth="11.42578125" defaultRowHeight="12.75" x14ac:dyDescent="0.2"/>
  <cols>
    <col min="1" max="1" width="14.140625" style="3" customWidth="1"/>
    <col min="2" max="2" width="66.140625" style="3" bestFit="1" customWidth="1"/>
    <col min="3" max="3" width="8.42578125" style="3" customWidth="1"/>
    <col min="4" max="5" width="7.140625" style="3" customWidth="1"/>
    <col min="6" max="6" width="8.42578125" style="3" customWidth="1"/>
    <col min="7" max="16384" width="11.42578125" style="3"/>
  </cols>
  <sheetData>
    <row r="2" spans="1:6" x14ac:dyDescent="0.2">
      <c r="B2" s="3" t="s">
        <v>92</v>
      </c>
    </row>
    <row r="3" spans="1:6" x14ac:dyDescent="0.2">
      <c r="C3" s="3" t="s">
        <v>227</v>
      </c>
    </row>
    <row r="4" spans="1:6" x14ac:dyDescent="0.2">
      <c r="B4" s="63" t="s">
        <v>94</v>
      </c>
    </row>
    <row r="5" spans="1:6" ht="13.5" thickBot="1" x14ac:dyDescent="0.25"/>
    <row r="6" spans="1:6" x14ac:dyDescent="0.2">
      <c r="A6" s="64" t="s">
        <v>228</v>
      </c>
      <c r="B6" s="66"/>
      <c r="C6" s="66" t="s">
        <v>99</v>
      </c>
      <c r="D6" s="66"/>
      <c r="E6" s="66"/>
      <c r="F6" s="66"/>
    </row>
    <row r="7" spans="1:6" x14ac:dyDescent="0.2">
      <c r="A7" s="67" t="s">
        <v>229</v>
      </c>
      <c r="C7" s="3" t="s">
        <v>230</v>
      </c>
    </row>
    <row r="8" spans="1:6" x14ac:dyDescent="0.2">
      <c r="A8" s="67" t="s">
        <v>286</v>
      </c>
      <c r="C8" s="3" t="s">
        <v>287</v>
      </c>
    </row>
    <row r="9" spans="1:6" x14ac:dyDescent="0.2">
      <c r="A9" s="67"/>
      <c r="C9" s="3" t="s">
        <v>288</v>
      </c>
    </row>
    <row r="10" spans="1:6" ht="15.75" thickBot="1" x14ac:dyDescent="0.25">
      <c r="A10" s="68"/>
      <c r="B10" s="441"/>
      <c r="C10" s="441"/>
      <c r="D10" s="70"/>
      <c r="E10" s="70"/>
      <c r="F10" s="70"/>
    </row>
    <row r="11" spans="1:6" ht="5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  <c r="F11" s="80" t="s">
        <v>0</v>
      </c>
    </row>
    <row r="12" spans="1:6" ht="25.5" x14ac:dyDescent="0.2">
      <c r="A12" s="49"/>
      <c r="B12" s="674"/>
      <c r="C12" s="674"/>
      <c r="D12" s="674"/>
      <c r="E12" s="680"/>
      <c r="F12" s="82" t="s">
        <v>3</v>
      </c>
    </row>
    <row r="13" spans="1:6" ht="26.25" thickBot="1" x14ac:dyDescent="0.25">
      <c r="A13" s="49" t="s">
        <v>21</v>
      </c>
      <c r="B13" s="678"/>
      <c r="C13" s="674"/>
      <c r="D13" s="674"/>
      <c r="E13" s="680"/>
      <c r="F13" s="677" t="s">
        <v>5</v>
      </c>
    </row>
    <row r="14" spans="1:6" ht="13.5" thickBot="1" x14ac:dyDescent="0.25">
      <c r="A14" s="50" t="s">
        <v>22</v>
      </c>
      <c r="B14" s="14" t="s">
        <v>234</v>
      </c>
      <c r="C14" s="15"/>
      <c r="D14" s="676"/>
      <c r="E14" s="681"/>
      <c r="F14" s="676"/>
    </row>
    <row r="15" spans="1:6" ht="25.5" x14ac:dyDescent="0.2">
      <c r="A15" s="71"/>
      <c r="B15" s="442" t="s">
        <v>112</v>
      </c>
      <c r="C15" s="9"/>
      <c r="D15" s="5"/>
      <c r="E15" s="81"/>
      <c r="F15" s="6"/>
    </row>
    <row r="16" spans="1:6" ht="14.25" customHeight="1" x14ac:dyDescent="0.2">
      <c r="A16" s="488"/>
      <c r="B16" s="509" t="s">
        <v>235</v>
      </c>
      <c r="C16" s="51"/>
      <c r="D16" s="447">
        <v>10</v>
      </c>
      <c r="E16" s="447">
        <f>E17+E22</f>
        <v>10</v>
      </c>
      <c r="F16" s="60"/>
    </row>
    <row r="17" spans="1:45" x14ac:dyDescent="0.2">
      <c r="A17" s="488"/>
      <c r="B17" s="480" t="s">
        <v>236</v>
      </c>
      <c r="C17" s="51"/>
      <c r="D17" s="4"/>
      <c r="E17" s="76">
        <f>SUM(E18:E21)</f>
        <v>6</v>
      </c>
      <c r="F17" s="60"/>
    </row>
    <row r="18" spans="1:45" x14ac:dyDescent="0.2">
      <c r="A18" s="510"/>
      <c r="B18" s="481" t="s">
        <v>237</v>
      </c>
      <c r="C18" s="51">
        <v>28</v>
      </c>
      <c r="D18" s="4"/>
      <c r="E18" s="476">
        <v>2.5</v>
      </c>
      <c r="F18" s="7" t="s">
        <v>6</v>
      </c>
    </row>
    <row r="19" spans="1:45" x14ac:dyDescent="0.2">
      <c r="A19" s="510"/>
      <c r="B19" s="481" t="s">
        <v>238</v>
      </c>
      <c r="C19" s="51">
        <v>32</v>
      </c>
      <c r="D19" s="4"/>
      <c r="E19" s="476">
        <v>2.5</v>
      </c>
      <c r="F19" s="7" t="s">
        <v>6</v>
      </c>
    </row>
    <row r="20" spans="1:45" x14ac:dyDescent="0.2">
      <c r="A20" s="488"/>
      <c r="B20" s="18" t="s">
        <v>240</v>
      </c>
      <c r="C20" s="51">
        <v>20</v>
      </c>
      <c r="D20" s="4"/>
      <c r="E20" s="476">
        <v>0.5</v>
      </c>
      <c r="F20" s="7" t="s">
        <v>6</v>
      </c>
    </row>
    <row r="21" spans="1:45" x14ac:dyDescent="0.2">
      <c r="A21" s="488" t="s">
        <v>241</v>
      </c>
      <c r="B21" s="481" t="s">
        <v>242</v>
      </c>
      <c r="C21" s="51">
        <v>32</v>
      </c>
      <c r="D21" s="4"/>
      <c r="E21" s="476">
        <v>0.5</v>
      </c>
      <c r="F21" s="7" t="s">
        <v>6</v>
      </c>
    </row>
    <row r="22" spans="1:45" x14ac:dyDescent="0.2">
      <c r="A22" s="488"/>
      <c r="B22" s="480" t="s">
        <v>243</v>
      </c>
      <c r="C22" s="51"/>
      <c r="D22" s="4"/>
      <c r="E22" s="76">
        <v>4</v>
      </c>
      <c r="F22" s="7"/>
    </row>
    <row r="23" spans="1:45" ht="25.5" x14ac:dyDescent="0.2">
      <c r="A23" s="74" t="s">
        <v>241</v>
      </c>
      <c r="B23" s="481" t="s">
        <v>244</v>
      </c>
      <c r="C23" s="51">
        <v>38</v>
      </c>
      <c r="D23" s="4"/>
      <c r="E23" s="476">
        <v>4</v>
      </c>
      <c r="F23" s="7" t="s">
        <v>6</v>
      </c>
    </row>
    <row r="24" spans="1:45" s="504" customFormat="1" ht="14.25" customHeight="1" x14ac:dyDescent="0.2">
      <c r="A24" s="74" t="s">
        <v>241</v>
      </c>
      <c r="B24" s="504" t="s">
        <v>156</v>
      </c>
      <c r="C24" s="511">
        <v>2</v>
      </c>
      <c r="D24" s="511"/>
      <c r="E24" s="51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03"/>
    </row>
    <row r="25" spans="1:45" ht="25.5" x14ac:dyDescent="0.2">
      <c r="A25" s="74"/>
      <c r="B25" s="513" t="s">
        <v>245</v>
      </c>
      <c r="C25" s="514"/>
      <c r="D25" s="487"/>
      <c r="E25" s="487"/>
      <c r="F25" s="490"/>
    </row>
    <row r="26" spans="1:45" ht="14.25" customHeight="1" x14ac:dyDescent="0.2">
      <c r="A26" s="488"/>
      <c r="B26" s="515" t="s">
        <v>246</v>
      </c>
      <c r="C26" s="490"/>
      <c r="D26" s="516">
        <v>10</v>
      </c>
      <c r="E26" s="516">
        <f>E27+E32</f>
        <v>10</v>
      </c>
      <c r="F26" s="517"/>
    </row>
    <row r="27" spans="1:45" x14ac:dyDescent="0.2">
      <c r="A27" s="67"/>
      <c r="B27" s="491" t="s">
        <v>247</v>
      </c>
      <c r="C27" s="490"/>
      <c r="D27" s="492"/>
      <c r="E27" s="493">
        <f>SUM(E28:E31)</f>
        <v>6</v>
      </c>
      <c r="F27" s="517"/>
    </row>
    <row r="28" spans="1:45" x14ac:dyDescent="0.2">
      <c r="A28" s="510"/>
      <c r="B28" s="494" t="s">
        <v>248</v>
      </c>
      <c r="C28" s="490">
        <v>24</v>
      </c>
      <c r="D28" s="492"/>
      <c r="E28" s="495">
        <v>2.5</v>
      </c>
      <c r="F28" s="517" t="s">
        <v>6</v>
      </c>
    </row>
    <row r="29" spans="1:45" x14ac:dyDescent="0.2">
      <c r="A29" s="510"/>
      <c r="B29" s="494" t="s">
        <v>249</v>
      </c>
      <c r="C29" s="490">
        <v>24</v>
      </c>
      <c r="D29" s="492"/>
      <c r="E29" s="495">
        <v>2.5</v>
      </c>
      <c r="F29" s="517" t="s">
        <v>6</v>
      </c>
    </row>
    <row r="30" spans="1:45" x14ac:dyDescent="0.2">
      <c r="A30" s="488"/>
      <c r="B30" s="518" t="s">
        <v>240</v>
      </c>
      <c r="C30" s="490">
        <v>20</v>
      </c>
      <c r="D30" s="492"/>
      <c r="E30" s="495">
        <v>0.5</v>
      </c>
      <c r="F30" s="517" t="s">
        <v>6</v>
      </c>
    </row>
    <row r="31" spans="1:45" x14ac:dyDescent="0.2">
      <c r="A31" s="488" t="s">
        <v>250</v>
      </c>
      <c r="B31" s="494" t="s">
        <v>242</v>
      </c>
      <c r="C31" s="490">
        <v>32</v>
      </c>
      <c r="D31" s="492"/>
      <c r="E31" s="495">
        <v>0.5</v>
      </c>
      <c r="F31" s="517" t="s">
        <v>6</v>
      </c>
    </row>
    <row r="32" spans="1:45" x14ac:dyDescent="0.2">
      <c r="A32" s="488"/>
      <c r="B32" s="491" t="s">
        <v>251</v>
      </c>
      <c r="C32" s="490"/>
      <c r="D32" s="492"/>
      <c r="E32" s="493">
        <v>4</v>
      </c>
      <c r="F32" s="517"/>
    </row>
    <row r="33" spans="1:6" ht="25.5" x14ac:dyDescent="0.2">
      <c r="A33" s="74" t="s">
        <v>252</v>
      </c>
      <c r="B33" s="494" t="s">
        <v>244</v>
      </c>
      <c r="C33" s="490">
        <v>38</v>
      </c>
      <c r="D33" s="492"/>
      <c r="E33" s="495">
        <v>4</v>
      </c>
      <c r="F33" s="517" t="s">
        <v>6</v>
      </c>
    </row>
    <row r="34" spans="1:6" ht="13.5" customHeight="1" x14ac:dyDescent="0.2">
      <c r="A34" s="74" t="s">
        <v>252</v>
      </c>
      <c r="B34" s="504" t="s">
        <v>156</v>
      </c>
      <c r="C34" s="51">
        <v>2</v>
      </c>
      <c r="D34" s="4"/>
      <c r="E34" s="476"/>
      <c r="F34" s="7"/>
    </row>
    <row r="35" spans="1:6" ht="25.5" x14ac:dyDescent="0.2">
      <c r="A35" s="488"/>
      <c r="B35" s="477" t="s">
        <v>138</v>
      </c>
      <c r="C35" s="60"/>
      <c r="D35" s="478">
        <v>10</v>
      </c>
      <c r="E35" s="478">
        <f>E37+E42</f>
        <v>10</v>
      </c>
      <c r="F35" s="51"/>
    </row>
    <row r="36" spans="1:6" ht="14.25" customHeight="1" x14ac:dyDescent="0.2">
      <c r="A36" s="74"/>
      <c r="B36" s="479" t="s">
        <v>253</v>
      </c>
      <c r="C36" s="60"/>
      <c r="D36" s="33"/>
      <c r="E36" s="51"/>
      <c r="F36" s="7"/>
    </row>
    <row r="37" spans="1:6" x14ac:dyDescent="0.2">
      <c r="A37" s="74"/>
      <c r="B37" s="480" t="s">
        <v>254</v>
      </c>
      <c r="D37" s="13"/>
      <c r="E37" s="79">
        <f>SUM(E38:E41)</f>
        <v>6</v>
      </c>
      <c r="F37" s="44"/>
    </row>
    <row r="38" spans="1:6" x14ac:dyDescent="0.2">
      <c r="A38" s="519" t="s">
        <v>289</v>
      </c>
      <c r="B38" s="481" t="s">
        <v>239</v>
      </c>
      <c r="C38" s="51">
        <v>24</v>
      </c>
      <c r="D38" s="4"/>
      <c r="E38" s="476">
        <v>2.5</v>
      </c>
      <c r="F38" s="7" t="s">
        <v>6</v>
      </c>
    </row>
    <row r="39" spans="1:6" x14ac:dyDescent="0.2">
      <c r="A39" s="520"/>
      <c r="B39" s="481" t="s">
        <v>255</v>
      </c>
      <c r="C39" s="51">
        <v>12</v>
      </c>
      <c r="D39" s="13"/>
      <c r="E39" s="476">
        <v>2.5</v>
      </c>
      <c r="F39" s="7" t="s">
        <v>6</v>
      </c>
    </row>
    <row r="40" spans="1:6" x14ac:dyDescent="0.2">
      <c r="A40" s="488"/>
      <c r="B40" s="18" t="s">
        <v>240</v>
      </c>
      <c r="C40" s="51">
        <v>20</v>
      </c>
      <c r="D40" s="4"/>
      <c r="E40" s="476">
        <v>0.5</v>
      </c>
      <c r="F40" s="7" t="s">
        <v>6</v>
      </c>
    </row>
    <row r="41" spans="1:6" x14ac:dyDescent="0.2">
      <c r="A41" s="488" t="s">
        <v>257</v>
      </c>
      <c r="B41" s="481" t="s">
        <v>242</v>
      </c>
      <c r="C41" s="51">
        <v>32</v>
      </c>
      <c r="D41" s="13"/>
      <c r="E41" s="476">
        <v>0.5</v>
      </c>
      <c r="F41" s="7" t="s">
        <v>6</v>
      </c>
    </row>
    <row r="42" spans="1:6" x14ac:dyDescent="0.2">
      <c r="A42" s="74"/>
      <c r="B42" s="480" t="s">
        <v>258</v>
      </c>
      <c r="C42" s="483"/>
      <c r="D42" s="13"/>
      <c r="E42" s="79">
        <v>4</v>
      </c>
      <c r="F42" s="44"/>
    </row>
    <row r="43" spans="1:6" ht="14.25" customHeight="1" x14ac:dyDescent="0.2">
      <c r="A43" s="488" t="s">
        <v>259</v>
      </c>
      <c r="B43" s="484" t="s">
        <v>156</v>
      </c>
      <c r="C43" s="485">
        <v>2</v>
      </c>
      <c r="D43" s="13"/>
      <c r="E43" s="79"/>
      <c r="F43" s="44"/>
    </row>
    <row r="44" spans="1:6" ht="26.25" thickBot="1" x14ac:dyDescent="0.25">
      <c r="A44" s="521" t="s">
        <v>259</v>
      </c>
      <c r="B44" s="522" t="s">
        <v>244</v>
      </c>
      <c r="C44" s="523">
        <v>38</v>
      </c>
      <c r="D44" s="524"/>
      <c r="E44" s="525">
        <v>4</v>
      </c>
      <c r="F44" s="526" t="s">
        <v>6</v>
      </c>
    </row>
    <row r="45" spans="1:6" hidden="1" x14ac:dyDescent="0.2">
      <c r="A45" s="755"/>
      <c r="B45" s="755"/>
      <c r="C45" s="755"/>
      <c r="D45" s="755"/>
      <c r="E45" s="755"/>
      <c r="F45" s="755"/>
    </row>
    <row r="46" spans="1:6" ht="12.6" hidden="1" customHeight="1" x14ac:dyDescent="0.2">
      <c r="A46" s="755"/>
      <c r="B46" s="755"/>
      <c r="C46" s="755"/>
      <c r="D46" s="755"/>
      <c r="E46" s="755"/>
      <c r="F46" s="755"/>
    </row>
    <row r="47" spans="1:6" ht="12.6" hidden="1" customHeight="1" x14ac:dyDescent="0.2">
      <c r="A47" s="755"/>
      <c r="B47" s="755"/>
      <c r="C47" s="755"/>
      <c r="D47" s="755"/>
      <c r="E47" s="755"/>
      <c r="F47" s="755"/>
    </row>
    <row r="48" spans="1:6" ht="12.6" hidden="1" customHeight="1" x14ac:dyDescent="0.2">
      <c r="A48" s="755"/>
      <c r="B48" s="755"/>
      <c r="C48" s="755"/>
      <c r="D48" s="755"/>
      <c r="E48" s="755"/>
      <c r="F48" s="755"/>
    </row>
    <row r="49" spans="1:6" ht="12.6" hidden="1" customHeight="1" x14ac:dyDescent="0.2">
      <c r="A49" s="755"/>
      <c r="B49" s="755"/>
      <c r="C49" s="755"/>
      <c r="D49" s="755"/>
      <c r="E49" s="755"/>
      <c r="F49" s="755"/>
    </row>
    <row r="50" spans="1:6" ht="12.6" hidden="1" customHeight="1" x14ac:dyDescent="0.2">
      <c r="A50" s="755"/>
      <c r="B50" s="755"/>
      <c r="C50" s="755"/>
      <c r="D50" s="755"/>
      <c r="E50" s="755"/>
      <c r="F50" s="755"/>
    </row>
    <row r="51" spans="1:6" ht="11.25" hidden="1" customHeight="1" x14ac:dyDescent="0.2">
      <c r="A51" s="755"/>
      <c r="B51" s="755"/>
      <c r="C51" s="755"/>
      <c r="D51" s="755"/>
      <c r="E51" s="755"/>
      <c r="F51" s="755"/>
    </row>
    <row r="52" spans="1:6" ht="12.6" hidden="1" customHeight="1" x14ac:dyDescent="0.2">
      <c r="A52" s="755"/>
      <c r="B52" s="755"/>
      <c r="C52" s="755"/>
      <c r="D52" s="755"/>
      <c r="E52" s="755"/>
      <c r="F52" s="755"/>
    </row>
    <row r="53" spans="1:6" x14ac:dyDescent="0.2">
      <c r="A53" s="755"/>
      <c r="B53" s="755"/>
      <c r="C53" s="755"/>
      <c r="D53" s="755"/>
      <c r="E53" s="755"/>
      <c r="F53" s="755"/>
    </row>
    <row r="54" spans="1:6" x14ac:dyDescent="0.2">
      <c r="A54" s="755"/>
      <c r="B54" s="755"/>
      <c r="C54" s="755"/>
      <c r="D54" s="755"/>
      <c r="E54" s="755"/>
      <c r="F54" s="755"/>
    </row>
    <row r="55" spans="1:6" x14ac:dyDescent="0.2">
      <c r="A55" s="486"/>
      <c r="B55" s="1"/>
    </row>
    <row r="56" spans="1:6" x14ac:dyDescent="0.2">
      <c r="B56" s="1"/>
    </row>
  </sheetData>
  <mergeCells count="6">
    <mergeCell ref="A45:F54"/>
    <mergeCell ref="B11:B13"/>
    <mergeCell ref="C11:C13"/>
    <mergeCell ref="D11:D14"/>
    <mergeCell ref="E11:E14"/>
    <mergeCell ref="F13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DD2B-4319-4089-BB1B-E83AF396AD96}">
  <dimension ref="A2:AR60"/>
  <sheetViews>
    <sheetView workbookViewId="0">
      <selection activeCell="B14" sqref="B14"/>
    </sheetView>
  </sheetViews>
  <sheetFormatPr baseColWidth="10" defaultColWidth="11.42578125" defaultRowHeight="12" x14ac:dyDescent="0.2"/>
  <cols>
    <col min="1" max="1" width="16.140625" style="527" bestFit="1" customWidth="1"/>
    <col min="2" max="2" width="66.140625" style="527" bestFit="1" customWidth="1"/>
    <col min="3" max="3" width="8.42578125" style="527" customWidth="1"/>
    <col min="4" max="5" width="7.140625" style="527" customWidth="1"/>
    <col min="6" max="16384" width="11.42578125" style="527"/>
  </cols>
  <sheetData>
    <row r="2" spans="1:5" x14ac:dyDescent="0.2">
      <c r="B2" s="527" t="s">
        <v>92</v>
      </c>
    </row>
    <row r="3" spans="1:5" x14ac:dyDescent="0.2">
      <c r="C3" s="527" t="s">
        <v>227</v>
      </c>
    </row>
    <row r="4" spans="1:5" x14ac:dyDescent="0.2">
      <c r="B4" s="528" t="s">
        <v>94</v>
      </c>
    </row>
    <row r="5" spans="1:5" ht="12.75" thickBot="1" x14ac:dyDescent="0.25"/>
    <row r="6" spans="1:5" ht="12.75" x14ac:dyDescent="0.2">
      <c r="A6" s="529" t="s">
        <v>228</v>
      </c>
      <c r="B6" s="530"/>
      <c r="C6" s="66" t="s">
        <v>99</v>
      </c>
      <c r="D6" s="530"/>
      <c r="E6" s="530"/>
    </row>
    <row r="7" spans="1:5" ht="12.75" x14ac:dyDescent="0.2">
      <c r="A7" s="531" t="s">
        <v>229</v>
      </c>
      <c r="C7" s="3" t="s">
        <v>230</v>
      </c>
    </row>
    <row r="8" spans="1:5" ht="12.75" x14ac:dyDescent="0.2">
      <c r="A8" s="531" t="s">
        <v>286</v>
      </c>
      <c r="C8" s="3" t="s">
        <v>287</v>
      </c>
    </row>
    <row r="9" spans="1:5" ht="12.75" x14ac:dyDescent="0.2">
      <c r="A9" s="67"/>
      <c r="C9" s="3" t="s">
        <v>288</v>
      </c>
    </row>
    <row r="10" spans="1:5" ht="12.75" thickBot="1" x14ac:dyDescent="0.25">
      <c r="A10" s="532"/>
      <c r="B10" s="533"/>
      <c r="C10" s="533"/>
      <c r="D10" s="534"/>
      <c r="E10" s="534"/>
    </row>
    <row r="11" spans="1:5" x14ac:dyDescent="0.2">
      <c r="A11" s="535"/>
      <c r="B11" s="679" t="s">
        <v>7</v>
      </c>
      <c r="C11" s="679" t="s">
        <v>4</v>
      </c>
      <c r="D11" s="679" t="s">
        <v>2</v>
      </c>
      <c r="E11" s="679" t="s">
        <v>1</v>
      </c>
    </row>
    <row r="12" spans="1:5" x14ac:dyDescent="0.2">
      <c r="A12" s="536"/>
      <c r="B12" s="680"/>
      <c r="C12" s="680"/>
      <c r="D12" s="680"/>
      <c r="E12" s="680"/>
    </row>
    <row r="13" spans="1:5" ht="24.75" thickBot="1" x14ac:dyDescent="0.25">
      <c r="A13" s="536" t="s">
        <v>21</v>
      </c>
      <c r="B13" s="756"/>
      <c r="C13" s="680"/>
      <c r="D13" s="680"/>
      <c r="E13" s="680"/>
    </row>
    <row r="14" spans="1:5" ht="13.5" thickBot="1" x14ac:dyDescent="0.25">
      <c r="A14" s="538" t="s">
        <v>22</v>
      </c>
      <c r="B14" s="14" t="s">
        <v>260</v>
      </c>
      <c r="C14" s="539"/>
      <c r="D14" s="681"/>
      <c r="E14" s="681"/>
    </row>
    <row r="15" spans="1:5" ht="24" x14ac:dyDescent="0.2">
      <c r="A15" s="540"/>
      <c r="B15" s="541" t="s">
        <v>112</v>
      </c>
      <c r="C15" s="542"/>
      <c r="D15" s="543"/>
      <c r="E15" s="537"/>
    </row>
    <row r="16" spans="1:5" x14ac:dyDescent="0.2">
      <c r="A16" s="544"/>
      <c r="B16" s="545" t="s">
        <v>261</v>
      </c>
      <c r="C16" s="546"/>
      <c r="D16" s="547">
        <v>10</v>
      </c>
      <c r="E16" s="547">
        <f>E17+E23</f>
        <v>10</v>
      </c>
    </row>
    <row r="17" spans="1:44" x14ac:dyDescent="0.2">
      <c r="A17" s="544"/>
      <c r="B17" s="548" t="s">
        <v>262</v>
      </c>
      <c r="C17" s="546"/>
      <c r="D17" s="549"/>
      <c r="E17" s="550">
        <f>SUM(E18:E22)</f>
        <v>6</v>
      </c>
    </row>
    <row r="18" spans="1:44" ht="12.75" x14ac:dyDescent="0.2">
      <c r="A18" s="544"/>
      <c r="B18" s="481" t="s">
        <v>263</v>
      </c>
      <c r="C18" s="546">
        <v>24</v>
      </c>
      <c r="D18" s="549"/>
      <c r="E18" s="551">
        <v>2</v>
      </c>
    </row>
    <row r="19" spans="1:44" ht="12.75" x14ac:dyDescent="0.2">
      <c r="A19" s="544"/>
      <c r="B19" s="481" t="s">
        <v>264</v>
      </c>
      <c r="C19" s="546">
        <v>28</v>
      </c>
      <c r="D19" s="549"/>
      <c r="E19" s="551">
        <v>2.5</v>
      </c>
    </row>
    <row r="20" spans="1:44" ht="12.75" x14ac:dyDescent="0.2">
      <c r="A20" s="544" t="s">
        <v>265</v>
      </c>
      <c r="B20" s="481" t="s">
        <v>266</v>
      </c>
      <c r="C20" s="546">
        <v>8</v>
      </c>
      <c r="D20" s="552"/>
      <c r="E20" s="551">
        <v>0.5</v>
      </c>
    </row>
    <row r="21" spans="1:44" ht="15" x14ac:dyDescent="0.2">
      <c r="A21" s="544" t="s">
        <v>265</v>
      </c>
      <c r="B21" s="481" t="s">
        <v>267</v>
      </c>
      <c r="C21" s="546">
        <v>8</v>
      </c>
      <c r="D21" s="552"/>
      <c r="E21" s="551">
        <v>0.5</v>
      </c>
    </row>
    <row r="22" spans="1:44" ht="14.25" customHeight="1" x14ac:dyDescent="0.2">
      <c r="A22" s="544"/>
      <c r="B22" s="497" t="s">
        <v>268</v>
      </c>
      <c r="C22" s="546">
        <v>20</v>
      </c>
      <c r="D22" s="549"/>
      <c r="E22" s="551">
        <v>0.5</v>
      </c>
    </row>
    <row r="23" spans="1:44" x14ac:dyDescent="0.2">
      <c r="A23" s="544"/>
      <c r="B23" s="548" t="s">
        <v>269</v>
      </c>
      <c r="C23" s="546"/>
      <c r="D23" s="549"/>
      <c r="E23" s="550">
        <f>E24+E25+E26</f>
        <v>4</v>
      </c>
    </row>
    <row r="24" spans="1:44" ht="25.5" x14ac:dyDescent="0.2">
      <c r="A24" s="544" t="s">
        <v>265</v>
      </c>
      <c r="B24" s="481" t="s">
        <v>270</v>
      </c>
      <c r="C24" s="553">
        <v>15</v>
      </c>
      <c r="D24" s="554"/>
      <c r="E24" s="555">
        <v>1</v>
      </c>
    </row>
    <row r="25" spans="1:44" x14ac:dyDescent="0.2">
      <c r="A25" s="544" t="s">
        <v>265</v>
      </c>
      <c r="B25" s="556" t="s">
        <v>214</v>
      </c>
      <c r="C25" s="557">
        <v>4</v>
      </c>
      <c r="D25" s="549"/>
      <c r="E25" s="551">
        <v>2</v>
      </c>
    </row>
    <row r="26" spans="1:44" s="561" customFormat="1" ht="12.75" x14ac:dyDescent="0.2">
      <c r="A26" s="544"/>
      <c r="B26" s="481" t="s">
        <v>271</v>
      </c>
      <c r="C26" s="558">
        <v>2</v>
      </c>
      <c r="D26" s="558"/>
      <c r="E26" s="559">
        <v>1</v>
      </c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60"/>
    </row>
    <row r="27" spans="1:44" ht="24" x14ac:dyDescent="0.2">
      <c r="A27" s="562"/>
      <c r="B27" s="563" t="s">
        <v>272</v>
      </c>
      <c r="C27" s="564"/>
      <c r="D27" s="543"/>
      <c r="E27" s="543"/>
    </row>
    <row r="28" spans="1:44" x14ac:dyDescent="0.2">
      <c r="A28" s="544"/>
      <c r="B28" s="565" t="s">
        <v>273</v>
      </c>
      <c r="C28" s="546"/>
      <c r="D28" s="566">
        <v>10</v>
      </c>
      <c r="E28" s="566">
        <f>E29+E34</f>
        <v>10</v>
      </c>
    </row>
    <row r="29" spans="1:44" x14ac:dyDescent="0.2">
      <c r="A29" s="531"/>
      <c r="B29" s="548" t="s">
        <v>274</v>
      </c>
      <c r="C29" s="546"/>
      <c r="D29" s="549"/>
      <c r="E29" s="550">
        <f>SUM(E30:E33)</f>
        <v>6</v>
      </c>
    </row>
    <row r="30" spans="1:44" ht="12.75" x14ac:dyDescent="0.2">
      <c r="A30" s="544"/>
      <c r="B30" s="481" t="s">
        <v>275</v>
      </c>
      <c r="C30" s="546">
        <v>24</v>
      </c>
      <c r="D30" s="549"/>
      <c r="E30" s="551">
        <v>3</v>
      </c>
    </row>
    <row r="31" spans="1:44" ht="12.75" x14ac:dyDescent="0.2">
      <c r="A31" s="544" t="s">
        <v>277</v>
      </c>
      <c r="B31" s="481" t="s">
        <v>266</v>
      </c>
      <c r="C31" s="546">
        <v>8</v>
      </c>
      <c r="D31" s="552"/>
      <c r="E31" s="551">
        <v>1</v>
      </c>
    </row>
    <row r="32" spans="1:44" ht="15" x14ac:dyDescent="0.2">
      <c r="A32" s="544" t="s">
        <v>277</v>
      </c>
      <c r="B32" s="481" t="s">
        <v>267</v>
      </c>
      <c r="C32" s="546">
        <v>8</v>
      </c>
      <c r="D32" s="552"/>
      <c r="E32" s="551">
        <v>1</v>
      </c>
    </row>
    <row r="33" spans="1:5" ht="14.25" customHeight="1" x14ac:dyDescent="0.2">
      <c r="A33" s="544"/>
      <c r="B33" s="497" t="s">
        <v>268</v>
      </c>
      <c r="C33" s="546">
        <v>20</v>
      </c>
      <c r="D33" s="549"/>
      <c r="E33" s="551">
        <v>1</v>
      </c>
    </row>
    <row r="34" spans="1:5" x14ac:dyDescent="0.2">
      <c r="A34" s="544"/>
      <c r="B34" s="548" t="s">
        <v>278</v>
      </c>
      <c r="C34" s="546"/>
      <c r="D34" s="549"/>
      <c r="E34" s="550">
        <v>4</v>
      </c>
    </row>
    <row r="35" spans="1:5" ht="25.5" x14ac:dyDescent="0.2">
      <c r="A35" s="544" t="s">
        <v>277</v>
      </c>
      <c r="B35" s="481" t="s">
        <v>270</v>
      </c>
      <c r="C35" s="553">
        <v>15</v>
      </c>
      <c r="D35" s="554"/>
      <c r="E35" s="555">
        <v>1</v>
      </c>
    </row>
    <row r="36" spans="1:5" x14ac:dyDescent="0.2">
      <c r="A36" s="544" t="s">
        <v>277</v>
      </c>
      <c r="B36" s="556" t="s">
        <v>214</v>
      </c>
      <c r="C36" s="557">
        <v>4</v>
      </c>
      <c r="D36" s="549"/>
      <c r="E36" s="551">
        <v>2</v>
      </c>
    </row>
    <row r="37" spans="1:5" ht="12.75" x14ac:dyDescent="0.2">
      <c r="A37" s="544"/>
      <c r="B37" s="481" t="s">
        <v>271</v>
      </c>
      <c r="C37" s="567">
        <v>2</v>
      </c>
      <c r="D37" s="549"/>
      <c r="E37" s="551">
        <v>1</v>
      </c>
    </row>
    <row r="38" spans="1:5" ht="24" x14ac:dyDescent="0.2">
      <c r="A38" s="544"/>
      <c r="B38" s="568" t="s">
        <v>138</v>
      </c>
      <c r="C38" s="556"/>
      <c r="D38" s="569">
        <v>10</v>
      </c>
      <c r="E38" s="569">
        <f>E40+E47</f>
        <v>10</v>
      </c>
    </row>
    <row r="39" spans="1:5" x14ac:dyDescent="0.2">
      <c r="A39" s="570"/>
      <c r="B39" s="571" t="s">
        <v>279</v>
      </c>
      <c r="C39" s="556"/>
      <c r="D39" s="572"/>
      <c r="E39" s="546"/>
    </row>
    <row r="40" spans="1:5" x14ac:dyDescent="0.2">
      <c r="A40" s="570"/>
      <c r="B40" s="548" t="s">
        <v>274</v>
      </c>
      <c r="D40" s="572"/>
      <c r="E40" s="573">
        <f>SUM(E41:E46)</f>
        <v>6</v>
      </c>
    </row>
    <row r="41" spans="1:5" ht="12.75" x14ac:dyDescent="0.2">
      <c r="A41" s="570"/>
      <c r="B41" s="481" t="s">
        <v>281</v>
      </c>
      <c r="C41" s="546">
        <v>20</v>
      </c>
      <c r="D41" s="572"/>
      <c r="E41" s="551">
        <v>1.5</v>
      </c>
    </row>
    <row r="42" spans="1:5" ht="14.25" customHeight="1" x14ac:dyDescent="0.2">
      <c r="A42" s="544"/>
      <c r="B42" s="482" t="s">
        <v>282</v>
      </c>
      <c r="C42" s="546">
        <v>12</v>
      </c>
      <c r="D42" s="572"/>
      <c r="E42" s="551">
        <v>1</v>
      </c>
    </row>
    <row r="43" spans="1:5" ht="14.25" customHeight="1" x14ac:dyDescent="0.2">
      <c r="A43" s="544"/>
      <c r="B43" s="507" t="s">
        <v>283</v>
      </c>
      <c r="C43" s="546">
        <v>32</v>
      </c>
      <c r="D43" s="549"/>
      <c r="E43" s="551">
        <v>2</v>
      </c>
    </row>
    <row r="44" spans="1:5" ht="12.75" x14ac:dyDescent="0.2">
      <c r="A44" s="544" t="s">
        <v>284</v>
      </c>
      <c r="B44" s="481" t="s">
        <v>266</v>
      </c>
      <c r="C44" s="546">
        <v>8</v>
      </c>
      <c r="D44" s="552"/>
      <c r="E44" s="551">
        <v>0.5</v>
      </c>
    </row>
    <row r="45" spans="1:5" ht="15" x14ac:dyDescent="0.2">
      <c r="A45" s="531"/>
      <c r="B45" s="481" t="s">
        <v>267</v>
      </c>
      <c r="C45" s="546">
        <v>8</v>
      </c>
      <c r="D45" s="552"/>
      <c r="E45" s="551">
        <v>0.5</v>
      </c>
    </row>
    <row r="46" spans="1:5" ht="14.25" customHeight="1" x14ac:dyDescent="0.2">
      <c r="A46" s="570" t="s">
        <v>284</v>
      </c>
      <c r="B46" s="497" t="s">
        <v>268</v>
      </c>
      <c r="C46" s="574">
        <v>20</v>
      </c>
      <c r="D46" s="575"/>
      <c r="E46" s="576">
        <v>0.5</v>
      </c>
    </row>
    <row r="47" spans="1:5" x14ac:dyDescent="0.2">
      <c r="A47" s="570"/>
      <c r="B47" s="577" t="s">
        <v>285</v>
      </c>
      <c r="C47" s="574"/>
      <c r="D47" s="575"/>
      <c r="E47" s="573">
        <v>4</v>
      </c>
    </row>
    <row r="48" spans="1:5" ht="12.75" x14ac:dyDescent="0.2">
      <c r="A48" s="544" t="s">
        <v>284</v>
      </c>
      <c r="B48" s="494" t="s">
        <v>271</v>
      </c>
      <c r="C48" s="578">
        <v>2</v>
      </c>
      <c r="D48" s="575"/>
      <c r="E48" s="555">
        <v>1</v>
      </c>
    </row>
    <row r="49" spans="1:5" x14ac:dyDescent="0.2">
      <c r="A49" s="544" t="s">
        <v>284</v>
      </c>
      <c r="B49" s="579" t="s">
        <v>214</v>
      </c>
      <c r="C49" s="557">
        <v>4</v>
      </c>
      <c r="D49" s="575"/>
      <c r="E49" s="576">
        <v>2</v>
      </c>
    </row>
    <row r="50" spans="1:5" ht="26.25" thickBot="1" x14ac:dyDescent="0.25">
      <c r="A50" s="580" t="s">
        <v>284</v>
      </c>
      <c r="B50" s="522" t="s">
        <v>270</v>
      </c>
      <c r="C50" s="581">
        <v>15</v>
      </c>
      <c r="D50" s="582"/>
      <c r="E50" s="583">
        <v>1</v>
      </c>
    </row>
    <row r="51" spans="1:5" hidden="1" x14ac:dyDescent="0.2">
      <c r="A51" s="757"/>
      <c r="B51" s="757"/>
      <c r="C51" s="757"/>
      <c r="D51" s="757"/>
      <c r="E51" s="757"/>
    </row>
    <row r="52" spans="1:5" hidden="1" x14ac:dyDescent="0.2">
      <c r="A52" s="757"/>
      <c r="B52" s="757"/>
      <c r="C52" s="757"/>
      <c r="D52" s="757"/>
      <c r="E52" s="757"/>
    </row>
    <row r="53" spans="1:5" hidden="1" x14ac:dyDescent="0.2">
      <c r="A53" s="757"/>
      <c r="B53" s="757"/>
      <c r="C53" s="757"/>
      <c r="D53" s="757"/>
      <c r="E53" s="757"/>
    </row>
    <row r="54" spans="1:5" hidden="1" x14ac:dyDescent="0.2">
      <c r="A54" s="757"/>
      <c r="B54" s="757"/>
      <c r="C54" s="757"/>
      <c r="D54" s="757"/>
      <c r="E54" s="757"/>
    </row>
    <row r="55" spans="1:5" hidden="1" x14ac:dyDescent="0.2">
      <c r="A55" s="757"/>
      <c r="B55" s="757"/>
      <c r="C55" s="757"/>
      <c r="D55" s="757"/>
      <c r="E55" s="757"/>
    </row>
    <row r="56" spans="1:5" hidden="1" x14ac:dyDescent="0.2">
      <c r="A56" s="757"/>
      <c r="B56" s="757"/>
      <c r="C56" s="757"/>
      <c r="D56" s="757"/>
      <c r="E56" s="757"/>
    </row>
    <row r="57" spans="1:5" hidden="1" x14ac:dyDescent="0.2">
      <c r="A57" s="757"/>
      <c r="B57" s="757"/>
      <c r="C57" s="757"/>
      <c r="D57" s="757"/>
      <c r="E57" s="757"/>
    </row>
    <row r="58" spans="1:5" hidden="1" x14ac:dyDescent="0.2">
      <c r="A58" s="757"/>
      <c r="B58" s="757"/>
      <c r="C58" s="757"/>
      <c r="D58" s="757"/>
      <c r="E58" s="757"/>
    </row>
    <row r="59" spans="1:5" x14ac:dyDescent="0.2">
      <c r="A59" s="584"/>
      <c r="B59" s="584"/>
    </row>
    <row r="60" spans="1:5" x14ac:dyDescent="0.2">
      <c r="B60" s="584"/>
    </row>
  </sheetData>
  <mergeCells count="5">
    <mergeCell ref="B11:B13"/>
    <mergeCell ref="C11:C13"/>
    <mergeCell ref="D11:D14"/>
    <mergeCell ref="E11:E14"/>
    <mergeCell ref="A51:E58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28A9-C5E6-44B6-B915-60E3811757FE}">
  <dimension ref="A2:E57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16.140625" style="3" bestFit="1" customWidth="1"/>
    <col min="2" max="2" width="73.140625" style="3" customWidth="1"/>
    <col min="3" max="3" width="8.42578125" style="3" customWidth="1"/>
    <col min="4" max="5" width="7.140625" style="3" customWidth="1"/>
    <col min="6" max="16384" width="11.42578125" style="3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290</v>
      </c>
      <c r="B6" s="66"/>
      <c r="C6" s="66" t="s">
        <v>99</v>
      </c>
      <c r="D6" s="66"/>
      <c r="E6" s="66"/>
    </row>
    <row r="7" spans="1:5" x14ac:dyDescent="0.2">
      <c r="A7" s="67" t="s">
        <v>291</v>
      </c>
      <c r="C7" s="3" t="s">
        <v>292</v>
      </c>
    </row>
    <row r="8" spans="1:5" x14ac:dyDescent="0.2">
      <c r="A8" s="67" t="s">
        <v>286</v>
      </c>
      <c r="C8" s="3" t="s">
        <v>293</v>
      </c>
    </row>
    <row r="9" spans="1:5" x14ac:dyDescent="0.2">
      <c r="A9" s="67"/>
      <c r="C9" s="3" t="s">
        <v>233</v>
      </c>
    </row>
    <row r="10" spans="1:5" ht="15.75" thickBot="1" x14ac:dyDescent="0.25">
      <c r="A10" s="68"/>
      <c r="B10" s="441"/>
      <c r="C10" s="441"/>
      <c r="D10" s="70"/>
      <c r="E10" s="70"/>
    </row>
    <row r="11" spans="1:5" ht="12.75" customHeight="1" x14ac:dyDescent="0.2">
      <c r="A11" s="585"/>
      <c r="B11" s="758" t="s">
        <v>7</v>
      </c>
      <c r="C11" s="758" t="s">
        <v>4</v>
      </c>
      <c r="D11" s="758" t="s">
        <v>2</v>
      </c>
      <c r="E11" s="762" t="s">
        <v>1</v>
      </c>
    </row>
    <row r="12" spans="1:5" ht="12.75" customHeight="1" x14ac:dyDescent="0.2">
      <c r="A12" s="586"/>
      <c r="B12" s="759"/>
      <c r="C12" s="759"/>
      <c r="D12" s="759"/>
      <c r="E12" s="763"/>
    </row>
    <row r="13" spans="1:5" ht="26.25" thickBot="1" x14ac:dyDescent="0.25">
      <c r="A13" s="586" t="s">
        <v>21</v>
      </c>
      <c r="B13" s="760"/>
      <c r="C13" s="759"/>
      <c r="D13" s="759"/>
      <c r="E13" s="763"/>
    </row>
    <row r="14" spans="1:5" ht="13.5" thickBot="1" x14ac:dyDescent="0.25">
      <c r="A14" s="587" t="s">
        <v>22</v>
      </c>
      <c r="B14" s="14" t="s">
        <v>234</v>
      </c>
      <c r="C14" s="588"/>
      <c r="D14" s="761"/>
      <c r="E14" s="764"/>
    </row>
    <row r="15" spans="1:5" ht="25.5" x14ac:dyDescent="0.2">
      <c r="A15" s="589"/>
      <c r="B15" s="442" t="s">
        <v>112</v>
      </c>
      <c r="C15" s="9"/>
      <c r="D15" s="514"/>
      <c r="E15" s="9"/>
    </row>
    <row r="16" spans="1:5" ht="14.25" customHeight="1" x14ac:dyDescent="0.2">
      <c r="A16" s="590"/>
      <c r="B16" s="489" t="s">
        <v>235</v>
      </c>
      <c r="C16" s="490"/>
      <c r="D16" s="447">
        <v>10</v>
      </c>
      <c r="E16" s="447">
        <f>E17+E22</f>
        <v>10</v>
      </c>
    </row>
    <row r="17" spans="1:5" x14ac:dyDescent="0.2">
      <c r="A17" s="590"/>
      <c r="B17" s="491" t="s">
        <v>236</v>
      </c>
      <c r="C17" s="490"/>
      <c r="D17" s="490"/>
      <c r="E17" s="493">
        <f>E18+E19+E20+E21</f>
        <v>6</v>
      </c>
    </row>
    <row r="18" spans="1:5" ht="14.25" x14ac:dyDescent="0.2">
      <c r="A18" s="590"/>
      <c r="B18" s="591" t="s">
        <v>294</v>
      </c>
      <c r="C18" s="490">
        <v>24</v>
      </c>
      <c r="D18" s="490"/>
      <c r="E18" s="495">
        <v>2.5</v>
      </c>
    </row>
    <row r="19" spans="1:5" ht="14.25" x14ac:dyDescent="0.2">
      <c r="A19" s="590"/>
      <c r="B19" s="591" t="s">
        <v>295</v>
      </c>
      <c r="C19" s="490">
        <v>24</v>
      </c>
      <c r="D19" s="490"/>
      <c r="E19" s="495">
        <v>2.5</v>
      </c>
    </row>
    <row r="20" spans="1:5" ht="14.25" x14ac:dyDescent="0.2">
      <c r="A20" s="590"/>
      <c r="B20" s="592" t="s">
        <v>296</v>
      </c>
      <c r="C20" s="490">
        <v>18</v>
      </c>
      <c r="D20" s="490"/>
      <c r="E20" s="495">
        <v>0.5</v>
      </c>
    </row>
    <row r="21" spans="1:5" ht="14.25" x14ac:dyDescent="0.2">
      <c r="A21" s="590" t="s">
        <v>241</v>
      </c>
      <c r="B21" s="591" t="s">
        <v>297</v>
      </c>
      <c r="C21" s="490">
        <v>28</v>
      </c>
      <c r="D21" s="490"/>
      <c r="E21" s="495">
        <v>0.5</v>
      </c>
    </row>
    <row r="22" spans="1:5" x14ac:dyDescent="0.2">
      <c r="A22" s="590"/>
      <c r="B22" s="491" t="s">
        <v>243</v>
      </c>
      <c r="C22" s="490"/>
      <c r="D22" s="490"/>
      <c r="E22" s="493">
        <f>E23</f>
        <v>4</v>
      </c>
    </row>
    <row r="23" spans="1:5" ht="28.5" x14ac:dyDescent="0.2">
      <c r="A23" s="593" t="s">
        <v>241</v>
      </c>
      <c r="B23" s="591" t="s">
        <v>298</v>
      </c>
      <c r="C23" s="55">
        <v>34</v>
      </c>
      <c r="D23" s="55"/>
      <c r="E23" s="498">
        <v>4</v>
      </c>
    </row>
    <row r="24" spans="1:5" ht="25.5" x14ac:dyDescent="0.2">
      <c r="A24" s="593" t="s">
        <v>241</v>
      </c>
      <c r="B24" s="594" t="s">
        <v>298</v>
      </c>
      <c r="C24" s="595">
        <v>165</v>
      </c>
      <c r="D24" s="490"/>
      <c r="E24" s="595">
        <v>4</v>
      </c>
    </row>
    <row r="25" spans="1:5" ht="25.5" x14ac:dyDescent="0.2">
      <c r="A25" s="596"/>
      <c r="B25" s="29" t="s">
        <v>82</v>
      </c>
      <c r="C25" s="514"/>
      <c r="D25" s="514"/>
      <c r="E25" s="514"/>
    </row>
    <row r="26" spans="1:5" ht="14.25" customHeight="1" x14ac:dyDescent="0.2">
      <c r="A26" s="590"/>
      <c r="B26" s="515" t="s">
        <v>299</v>
      </c>
      <c r="C26" s="490"/>
      <c r="D26" s="464">
        <v>10</v>
      </c>
      <c r="E26" s="464">
        <f>E27+E32</f>
        <v>10</v>
      </c>
    </row>
    <row r="27" spans="1:5" x14ac:dyDescent="0.2">
      <c r="A27" s="67"/>
      <c r="B27" s="491" t="s">
        <v>300</v>
      </c>
      <c r="C27" s="490"/>
      <c r="D27" s="490"/>
      <c r="E27" s="493">
        <f>E28+E31+E30+E29</f>
        <v>6</v>
      </c>
    </row>
    <row r="28" spans="1:5" ht="14.25" x14ac:dyDescent="0.2">
      <c r="A28" s="590"/>
      <c r="B28" s="591" t="s">
        <v>301</v>
      </c>
      <c r="C28" s="597">
        <v>26</v>
      </c>
      <c r="D28" s="490"/>
      <c r="E28" s="495">
        <v>2.5</v>
      </c>
    </row>
    <row r="29" spans="1:5" ht="14.25" customHeight="1" x14ac:dyDescent="0.2">
      <c r="A29" s="590"/>
      <c r="B29" s="598" t="s">
        <v>302</v>
      </c>
      <c r="C29" s="490">
        <v>20</v>
      </c>
      <c r="D29" s="490"/>
      <c r="E29" s="495">
        <v>1.5</v>
      </c>
    </row>
    <row r="30" spans="1:5" ht="14.25" x14ac:dyDescent="0.2">
      <c r="A30" s="590"/>
      <c r="B30" s="592" t="s">
        <v>296</v>
      </c>
      <c r="C30" s="490">
        <v>18</v>
      </c>
      <c r="D30" s="490"/>
      <c r="E30" s="495">
        <v>1</v>
      </c>
    </row>
    <row r="31" spans="1:5" ht="14.25" x14ac:dyDescent="0.2">
      <c r="A31" s="590" t="s">
        <v>250</v>
      </c>
      <c r="B31" s="591" t="s">
        <v>297</v>
      </c>
      <c r="C31" s="490">
        <v>28</v>
      </c>
      <c r="D31" s="490"/>
      <c r="E31" s="495">
        <v>1</v>
      </c>
    </row>
    <row r="32" spans="1:5" x14ac:dyDescent="0.2">
      <c r="A32" s="590"/>
      <c r="B32" s="491" t="s">
        <v>303</v>
      </c>
      <c r="C32" s="490"/>
      <c r="D32" s="490"/>
      <c r="E32" s="493">
        <f>E33</f>
        <v>4</v>
      </c>
    </row>
    <row r="33" spans="1:5" ht="28.5" x14ac:dyDescent="0.2">
      <c r="A33" s="593" t="s">
        <v>252</v>
      </c>
      <c r="B33" s="591" t="s">
        <v>298</v>
      </c>
      <c r="C33" s="55">
        <v>34</v>
      </c>
      <c r="D33" s="55"/>
      <c r="E33" s="498">
        <v>4</v>
      </c>
    </row>
    <row r="34" spans="1:5" ht="25.5" x14ac:dyDescent="0.2">
      <c r="A34" s="593" t="s">
        <v>252</v>
      </c>
      <c r="B34" s="594" t="s">
        <v>298</v>
      </c>
      <c r="C34" s="595">
        <v>165</v>
      </c>
      <c r="D34" s="490"/>
      <c r="E34" s="595">
        <v>4</v>
      </c>
    </row>
    <row r="35" spans="1:5" ht="25.5" x14ac:dyDescent="0.2">
      <c r="A35" s="590"/>
      <c r="B35" s="477" t="s">
        <v>138</v>
      </c>
      <c r="C35" s="499"/>
      <c r="D35" s="599"/>
      <c r="E35" s="599"/>
    </row>
    <row r="36" spans="1:5" ht="14.25" customHeight="1" x14ac:dyDescent="0.2">
      <c r="A36" s="593"/>
      <c r="B36" s="479" t="s">
        <v>253</v>
      </c>
      <c r="C36" s="499"/>
      <c r="D36" s="600">
        <v>10</v>
      </c>
      <c r="E36" s="601">
        <f>E37+E42</f>
        <v>10</v>
      </c>
    </row>
    <row r="37" spans="1:5" x14ac:dyDescent="0.2">
      <c r="A37" s="593"/>
      <c r="B37" s="602" t="s">
        <v>247</v>
      </c>
      <c r="D37" s="33"/>
      <c r="E37" s="603">
        <f>E38+E41+E39+E40</f>
        <v>6</v>
      </c>
    </row>
    <row r="38" spans="1:5" ht="14.25" x14ac:dyDescent="0.2">
      <c r="A38" s="604"/>
      <c r="B38" s="591" t="s">
        <v>304</v>
      </c>
      <c r="C38" s="490">
        <v>24</v>
      </c>
      <c r="D38" s="605"/>
      <c r="E38" s="606">
        <v>2.5</v>
      </c>
    </row>
    <row r="39" spans="1:5" ht="14.25" x14ac:dyDescent="0.2">
      <c r="A39" s="590" t="s">
        <v>305</v>
      </c>
      <c r="B39" s="591" t="s">
        <v>306</v>
      </c>
      <c r="C39" s="490">
        <v>26</v>
      </c>
      <c r="D39" s="490"/>
      <c r="E39" s="495">
        <v>2.5</v>
      </c>
    </row>
    <row r="40" spans="1:5" ht="14.25" x14ac:dyDescent="0.2">
      <c r="A40" s="590"/>
      <c r="B40" s="592" t="s">
        <v>296</v>
      </c>
      <c r="C40" s="490">
        <v>18</v>
      </c>
      <c r="D40" s="490"/>
      <c r="E40" s="495">
        <v>0.5</v>
      </c>
    </row>
    <row r="41" spans="1:5" ht="14.25" x14ac:dyDescent="0.2">
      <c r="A41" s="590" t="s">
        <v>257</v>
      </c>
      <c r="B41" s="591" t="s">
        <v>297</v>
      </c>
      <c r="C41" s="490">
        <v>28</v>
      </c>
      <c r="D41" s="496"/>
      <c r="E41" s="495">
        <v>0.5</v>
      </c>
    </row>
    <row r="42" spans="1:5" x14ac:dyDescent="0.2">
      <c r="A42" s="593"/>
      <c r="B42" s="491" t="s">
        <v>258</v>
      </c>
      <c r="C42" s="483"/>
      <c r="D42" s="496"/>
      <c r="E42" s="79">
        <f>E43</f>
        <v>4</v>
      </c>
    </row>
    <row r="43" spans="1:5" ht="28.5" x14ac:dyDescent="0.2">
      <c r="A43" s="590" t="s">
        <v>259</v>
      </c>
      <c r="B43" s="591" t="s">
        <v>298</v>
      </c>
      <c r="C43" s="490">
        <v>34</v>
      </c>
      <c r="D43" s="490"/>
      <c r="E43" s="495">
        <v>4</v>
      </c>
    </row>
    <row r="44" spans="1:5" ht="25.5" x14ac:dyDescent="0.2">
      <c r="A44" s="590" t="s">
        <v>259</v>
      </c>
      <c r="B44" s="594" t="s">
        <v>298</v>
      </c>
      <c r="C44" s="595">
        <v>165</v>
      </c>
      <c r="D44" s="490"/>
      <c r="E44" s="595">
        <v>4</v>
      </c>
    </row>
    <row r="45" spans="1:5" ht="24.95" customHeight="1" x14ac:dyDescent="0.2">
      <c r="A45" s="486"/>
      <c r="B45" s="1"/>
    </row>
    <row r="46" spans="1:5" ht="24.95" customHeight="1" x14ac:dyDescent="0.2">
      <c r="B46" s="1"/>
    </row>
    <row r="47" spans="1:5" ht="24.95" customHeight="1" x14ac:dyDescent="0.2"/>
    <row r="48" spans="1:5" ht="24.95" customHeight="1" x14ac:dyDescent="0.2"/>
    <row r="49" s="3" customFormat="1" ht="24.95" customHeight="1" x14ac:dyDescent="0.2"/>
    <row r="50" s="3" customFormat="1" ht="24.95" customHeight="1" x14ac:dyDescent="0.2"/>
    <row r="51" s="3" customFormat="1" ht="24.95" customHeight="1" x14ac:dyDescent="0.2"/>
    <row r="52" s="3" customFormat="1" ht="24.95" customHeight="1" x14ac:dyDescent="0.2"/>
    <row r="53" s="3" customFormat="1" ht="24.95" customHeight="1" x14ac:dyDescent="0.2"/>
    <row r="54" s="3" customFormat="1" ht="24.95" customHeight="1" x14ac:dyDescent="0.2"/>
    <row r="55" s="3" customFormat="1" ht="24.95" customHeight="1" x14ac:dyDescent="0.2"/>
    <row r="56" s="3" customFormat="1" ht="24.95" customHeight="1" x14ac:dyDescent="0.2"/>
    <row r="57" s="3" customFormat="1" ht="24.95" customHeight="1" x14ac:dyDescent="0.2"/>
  </sheetData>
  <mergeCells count="4">
    <mergeCell ref="B11:B13"/>
    <mergeCell ref="C11:C13"/>
    <mergeCell ref="D11:D14"/>
    <mergeCell ref="E11:E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BE90-42C0-4989-A6DF-7A568E5259C7}">
  <dimension ref="A2:AR60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16.140625" style="3" bestFit="1" customWidth="1"/>
    <col min="2" max="2" width="66.140625" style="3" bestFit="1" customWidth="1"/>
    <col min="3" max="3" width="9.85546875" style="3" customWidth="1"/>
    <col min="4" max="4" width="8.5703125" style="3" customWidth="1"/>
    <col min="5" max="5" width="7.140625" style="3" customWidth="1"/>
    <col min="6" max="16384" width="11.42578125" style="3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290</v>
      </c>
      <c r="B6" s="66"/>
      <c r="C6" s="66" t="s">
        <v>99</v>
      </c>
      <c r="D6" s="66"/>
      <c r="E6" s="66"/>
    </row>
    <row r="7" spans="1:5" x14ac:dyDescent="0.2">
      <c r="A7" s="67" t="s">
        <v>291</v>
      </c>
      <c r="C7" s="3" t="s">
        <v>292</v>
      </c>
    </row>
    <row r="8" spans="1:5" x14ac:dyDescent="0.2">
      <c r="A8" s="67" t="s">
        <v>286</v>
      </c>
      <c r="C8" s="3" t="s">
        <v>293</v>
      </c>
    </row>
    <row r="9" spans="1:5" x14ac:dyDescent="0.2">
      <c r="A9" s="67"/>
      <c r="C9" s="3" t="s">
        <v>233</v>
      </c>
    </row>
    <row r="10" spans="1:5" ht="15.75" thickBot="1" x14ac:dyDescent="0.25">
      <c r="A10" s="68"/>
      <c r="B10" s="441"/>
      <c r="D10" s="70"/>
      <c r="E10" s="70"/>
    </row>
    <row r="11" spans="1:5" ht="12.75" customHeight="1" x14ac:dyDescent="0.2">
      <c r="A11" s="585"/>
      <c r="B11" s="758" t="s">
        <v>7</v>
      </c>
      <c r="C11" s="765" t="s">
        <v>4</v>
      </c>
      <c r="D11" s="758" t="s">
        <v>2</v>
      </c>
      <c r="E11" s="762" t="s">
        <v>1</v>
      </c>
    </row>
    <row r="12" spans="1:5" ht="12.75" customHeight="1" x14ac:dyDescent="0.2">
      <c r="A12" s="586"/>
      <c r="B12" s="759"/>
      <c r="C12" s="766"/>
      <c r="D12" s="759"/>
      <c r="E12" s="763"/>
    </row>
    <row r="13" spans="1:5" ht="25.5" x14ac:dyDescent="0.2">
      <c r="A13" s="586" t="s">
        <v>21</v>
      </c>
      <c r="B13" s="760"/>
      <c r="C13" s="766"/>
      <c r="D13" s="759"/>
      <c r="E13" s="763"/>
    </row>
    <row r="14" spans="1:5" ht="13.5" thickBot="1" x14ac:dyDescent="0.25">
      <c r="A14" s="586" t="s">
        <v>22</v>
      </c>
      <c r="B14" s="14" t="s">
        <v>260</v>
      </c>
      <c r="C14" s="608"/>
      <c r="D14" s="759"/>
      <c r="E14" s="763"/>
    </row>
    <row r="15" spans="1:5" ht="25.5" x14ac:dyDescent="0.2">
      <c r="A15" s="609"/>
      <c r="B15" s="610" t="s">
        <v>112</v>
      </c>
      <c r="C15" s="607"/>
      <c r="D15" s="607"/>
      <c r="E15" s="607"/>
    </row>
    <row r="16" spans="1:5" ht="14.25" customHeight="1" x14ac:dyDescent="0.2">
      <c r="A16" s="590"/>
      <c r="B16" s="442" t="s">
        <v>261</v>
      </c>
      <c r="C16" s="490"/>
      <c r="D16" s="611">
        <v>10</v>
      </c>
      <c r="E16" s="611">
        <f>E17+E23</f>
        <v>10</v>
      </c>
    </row>
    <row r="17" spans="1:44" x14ac:dyDescent="0.2">
      <c r="A17" s="590"/>
      <c r="B17" s="612" t="s">
        <v>262</v>
      </c>
      <c r="C17" s="490"/>
      <c r="D17" s="490"/>
      <c r="E17" s="493">
        <f>E18+E19+E20+E21</f>
        <v>6</v>
      </c>
    </row>
    <row r="18" spans="1:44" ht="14.25" x14ac:dyDescent="0.2">
      <c r="A18" s="590"/>
      <c r="B18" s="591" t="s">
        <v>307</v>
      </c>
      <c r="C18" s="490">
        <v>24</v>
      </c>
      <c r="D18" s="490"/>
      <c r="E18" s="495">
        <v>3</v>
      </c>
    </row>
    <row r="19" spans="1:44" ht="14.25" x14ac:dyDescent="0.2">
      <c r="A19" s="590" t="s">
        <v>265</v>
      </c>
      <c r="B19" s="591" t="s">
        <v>266</v>
      </c>
      <c r="C19" s="490">
        <v>10</v>
      </c>
      <c r="D19" s="496"/>
      <c r="E19" s="495">
        <v>1</v>
      </c>
    </row>
    <row r="20" spans="1:44" x14ac:dyDescent="0.2">
      <c r="A20" s="590" t="s">
        <v>265</v>
      </c>
      <c r="B20" s="613" t="s">
        <v>268</v>
      </c>
      <c r="C20" s="490">
        <v>20</v>
      </c>
      <c r="D20" s="490"/>
      <c r="E20" s="495">
        <v>1.5</v>
      </c>
    </row>
    <row r="21" spans="1:44" ht="14.25" x14ac:dyDescent="0.2">
      <c r="A21" s="590"/>
      <c r="B21" s="494" t="s">
        <v>308</v>
      </c>
      <c r="C21" s="490">
        <v>2</v>
      </c>
      <c r="D21" s="490"/>
      <c r="E21" s="495">
        <v>0.5</v>
      </c>
    </row>
    <row r="22" spans="1:44" ht="14.25" customHeight="1" x14ac:dyDescent="0.2">
      <c r="A22" s="590"/>
      <c r="B22" s="614" t="s">
        <v>309</v>
      </c>
      <c r="C22" s="595">
        <v>6</v>
      </c>
      <c r="D22" s="490"/>
      <c r="E22" s="595">
        <v>0.5</v>
      </c>
    </row>
    <row r="23" spans="1:44" x14ac:dyDescent="0.2">
      <c r="A23" s="590"/>
      <c r="B23" s="615" t="s">
        <v>269</v>
      </c>
      <c r="C23" s="490"/>
      <c r="D23" s="490"/>
      <c r="E23" s="493">
        <f>E24+E28+E27</f>
        <v>4</v>
      </c>
    </row>
    <row r="24" spans="1:44" ht="28.5" x14ac:dyDescent="0.2">
      <c r="A24" s="590" t="s">
        <v>265</v>
      </c>
      <c r="B24" s="591" t="s">
        <v>310</v>
      </c>
      <c r="C24" s="490">
        <v>34</v>
      </c>
      <c r="D24" s="490"/>
      <c r="E24" s="495">
        <v>1.5</v>
      </c>
    </row>
    <row r="25" spans="1:44" ht="25.5" x14ac:dyDescent="0.2">
      <c r="A25" s="590" t="s">
        <v>265</v>
      </c>
      <c r="B25" s="616" t="s">
        <v>310</v>
      </c>
      <c r="C25" s="595">
        <v>30</v>
      </c>
      <c r="D25" s="490"/>
      <c r="E25" s="595">
        <v>2</v>
      </c>
    </row>
    <row r="26" spans="1:44" x14ac:dyDescent="0.2">
      <c r="A26" s="590" t="s">
        <v>265</v>
      </c>
      <c r="B26" s="614" t="s">
        <v>155</v>
      </c>
      <c r="C26" s="595">
        <v>4</v>
      </c>
      <c r="D26" s="490"/>
      <c r="E26" s="595">
        <v>1.5</v>
      </c>
    </row>
    <row r="27" spans="1:44" x14ac:dyDescent="0.2">
      <c r="A27" s="593" t="s">
        <v>284</v>
      </c>
      <c r="B27" s="617" t="s">
        <v>214</v>
      </c>
      <c r="C27" s="55">
        <v>2</v>
      </c>
      <c r="D27" s="55"/>
      <c r="E27" s="498">
        <v>2</v>
      </c>
    </row>
    <row r="28" spans="1:44" s="504" customFormat="1" ht="14.25" x14ac:dyDescent="0.2">
      <c r="A28" s="590" t="s">
        <v>311</v>
      </c>
      <c r="B28" s="591" t="s">
        <v>271</v>
      </c>
      <c r="C28" s="618">
        <v>2</v>
      </c>
      <c r="D28" s="618"/>
      <c r="E28" s="619">
        <v>0.5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03"/>
    </row>
    <row r="29" spans="1:44" ht="25.5" x14ac:dyDescent="0.2">
      <c r="A29" s="620"/>
      <c r="B29" s="29" t="s">
        <v>82</v>
      </c>
      <c r="C29" s="10"/>
      <c r="D29" s="10"/>
      <c r="E29" s="10"/>
    </row>
    <row r="30" spans="1:44" ht="14.25" customHeight="1" x14ac:dyDescent="0.2">
      <c r="A30" s="590"/>
      <c r="B30" s="29" t="s">
        <v>312</v>
      </c>
      <c r="C30" s="51"/>
      <c r="D30" s="621">
        <v>10</v>
      </c>
      <c r="E30" s="621">
        <f>E31+E39</f>
        <v>10</v>
      </c>
    </row>
    <row r="31" spans="1:44" x14ac:dyDescent="0.2">
      <c r="A31" s="67"/>
      <c r="B31" s="612" t="s">
        <v>313</v>
      </c>
      <c r="C31" s="51"/>
      <c r="D31" s="51"/>
      <c r="E31" s="76">
        <f>E32+E34+E35+E36+E33+E37</f>
        <v>6</v>
      </c>
    </row>
    <row r="32" spans="1:44" ht="14.25" x14ac:dyDescent="0.2">
      <c r="A32" s="590"/>
      <c r="B32" s="622" t="s">
        <v>314</v>
      </c>
      <c r="C32" s="51">
        <v>24</v>
      </c>
      <c r="D32" s="51"/>
      <c r="E32" s="476">
        <v>1.5</v>
      </c>
    </row>
    <row r="33" spans="1:5" ht="15" customHeight="1" x14ac:dyDescent="0.2">
      <c r="A33" s="590"/>
      <c r="B33" s="623" t="s">
        <v>315</v>
      </c>
      <c r="C33" s="51">
        <v>24</v>
      </c>
      <c r="D33" s="13"/>
      <c r="E33" s="476">
        <v>1.5</v>
      </c>
    </row>
    <row r="34" spans="1:5" ht="15" customHeight="1" x14ac:dyDescent="0.2">
      <c r="A34" s="590" t="s">
        <v>316</v>
      </c>
      <c r="B34" s="624" t="s">
        <v>317</v>
      </c>
      <c r="C34" s="51">
        <v>28</v>
      </c>
      <c r="D34" s="51"/>
      <c r="E34" s="476">
        <v>1.5</v>
      </c>
    </row>
    <row r="35" spans="1:5" ht="14.25" x14ac:dyDescent="0.2">
      <c r="A35" s="590" t="s">
        <v>277</v>
      </c>
      <c r="B35" s="622" t="s">
        <v>266</v>
      </c>
      <c r="C35" s="51">
        <v>10</v>
      </c>
      <c r="D35" s="13"/>
      <c r="E35" s="476">
        <v>0.5</v>
      </c>
    </row>
    <row r="36" spans="1:5" x14ac:dyDescent="0.2">
      <c r="A36" s="590" t="s">
        <v>277</v>
      </c>
      <c r="B36" s="613" t="s">
        <v>268</v>
      </c>
      <c r="C36" s="490">
        <v>20</v>
      </c>
      <c r="D36" s="490"/>
      <c r="E36" s="495">
        <v>0.5</v>
      </c>
    </row>
    <row r="37" spans="1:5" ht="14.25" x14ac:dyDescent="0.2">
      <c r="A37" s="590"/>
      <c r="B37" s="494" t="s">
        <v>308</v>
      </c>
      <c r="C37" s="490">
        <v>2</v>
      </c>
      <c r="D37" s="490"/>
      <c r="E37" s="495">
        <v>0.5</v>
      </c>
    </row>
    <row r="38" spans="1:5" ht="14.25" customHeight="1" x14ac:dyDescent="0.2">
      <c r="A38" s="590"/>
      <c r="B38" s="614" t="s">
        <v>309</v>
      </c>
      <c r="C38" s="595">
        <v>6</v>
      </c>
      <c r="D38" s="490"/>
      <c r="E38" s="595">
        <v>0.5</v>
      </c>
    </row>
    <row r="39" spans="1:5" x14ac:dyDescent="0.2">
      <c r="A39" s="590"/>
      <c r="B39" s="615" t="s">
        <v>318</v>
      </c>
      <c r="C39" s="490"/>
      <c r="D39" s="490"/>
      <c r="E39" s="493">
        <f>E40+E44+E43</f>
        <v>4</v>
      </c>
    </row>
    <row r="40" spans="1:5" ht="28.5" x14ac:dyDescent="0.2">
      <c r="A40" s="590" t="s">
        <v>277</v>
      </c>
      <c r="B40" s="591" t="s">
        <v>310</v>
      </c>
      <c r="C40" s="490">
        <v>34</v>
      </c>
      <c r="D40" s="490"/>
      <c r="E40" s="495">
        <v>1.5</v>
      </c>
    </row>
    <row r="41" spans="1:5" ht="25.5" x14ac:dyDescent="0.2">
      <c r="A41" s="590" t="s">
        <v>277</v>
      </c>
      <c r="B41" s="616" t="s">
        <v>310</v>
      </c>
      <c r="C41" s="595">
        <v>30</v>
      </c>
      <c r="D41" s="490"/>
      <c r="E41" s="595">
        <v>2</v>
      </c>
    </row>
    <row r="42" spans="1:5" x14ac:dyDescent="0.2">
      <c r="A42" s="590" t="s">
        <v>277</v>
      </c>
      <c r="B42" s="614" t="s">
        <v>155</v>
      </c>
      <c r="C42" s="595">
        <v>4</v>
      </c>
      <c r="D42" s="490"/>
      <c r="E42" s="595">
        <v>1.5</v>
      </c>
    </row>
    <row r="43" spans="1:5" x14ac:dyDescent="0.2">
      <c r="A43" s="593" t="s">
        <v>284</v>
      </c>
      <c r="B43" s="617" t="s">
        <v>214</v>
      </c>
      <c r="C43" s="55">
        <v>2</v>
      </c>
      <c r="D43" s="55"/>
      <c r="E43" s="498">
        <v>2</v>
      </c>
    </row>
    <row r="44" spans="1:5" ht="14.25" x14ac:dyDescent="0.2">
      <c r="A44" s="625" t="s">
        <v>316</v>
      </c>
      <c r="B44" s="591" t="s">
        <v>271</v>
      </c>
      <c r="C44" s="618">
        <v>2</v>
      </c>
      <c r="D44" s="490"/>
      <c r="E44" s="495">
        <v>0.5</v>
      </c>
    </row>
    <row r="45" spans="1:5" ht="25.5" x14ac:dyDescent="0.2">
      <c r="A45" s="590"/>
      <c r="B45" s="626" t="s">
        <v>138</v>
      </c>
      <c r="C45" s="499"/>
      <c r="D45" s="599"/>
      <c r="E45" s="599"/>
    </row>
    <row r="46" spans="1:5" ht="14.25" customHeight="1" x14ac:dyDescent="0.2">
      <c r="A46" s="593"/>
      <c r="B46" s="627" t="s">
        <v>279</v>
      </c>
      <c r="C46" s="499"/>
      <c r="D46" s="601">
        <v>10</v>
      </c>
      <c r="E46" s="601">
        <f>E47+E54</f>
        <v>10</v>
      </c>
    </row>
    <row r="47" spans="1:5" x14ac:dyDescent="0.2">
      <c r="A47" s="593"/>
      <c r="B47" s="615" t="s">
        <v>274</v>
      </c>
      <c r="C47" s="499"/>
      <c r="D47" s="496"/>
      <c r="E47" s="493">
        <f>E48+E49+E50+E51+E52</f>
        <v>6</v>
      </c>
    </row>
    <row r="48" spans="1:5" ht="14.25" x14ac:dyDescent="0.2">
      <c r="A48" s="593"/>
      <c r="B48" s="591" t="s">
        <v>319</v>
      </c>
      <c r="C48" s="490">
        <v>24</v>
      </c>
      <c r="D48" s="496"/>
      <c r="E48" s="495">
        <v>2</v>
      </c>
    </row>
    <row r="49" spans="1:5" ht="14.25" customHeight="1" x14ac:dyDescent="0.2">
      <c r="A49" s="593"/>
      <c r="B49" s="628" t="s">
        <v>320</v>
      </c>
      <c r="C49" s="490">
        <v>24</v>
      </c>
      <c r="D49" s="496"/>
      <c r="E49" s="495">
        <v>2</v>
      </c>
    </row>
    <row r="50" spans="1:5" ht="14.25" x14ac:dyDescent="0.2">
      <c r="A50" s="590" t="s">
        <v>284</v>
      </c>
      <c r="B50" s="591" t="s">
        <v>266</v>
      </c>
      <c r="C50" s="490">
        <v>10</v>
      </c>
      <c r="D50" s="496"/>
      <c r="E50" s="495">
        <v>0.5</v>
      </c>
    </row>
    <row r="51" spans="1:5" x14ac:dyDescent="0.2">
      <c r="A51" s="593" t="s">
        <v>284</v>
      </c>
      <c r="B51" s="629" t="s">
        <v>268</v>
      </c>
      <c r="C51" s="490">
        <v>20</v>
      </c>
      <c r="D51" s="496"/>
      <c r="E51" s="495">
        <v>1</v>
      </c>
    </row>
    <row r="52" spans="1:5" ht="14.25" x14ac:dyDescent="0.2">
      <c r="A52" s="593"/>
      <c r="B52" s="494" t="s">
        <v>308</v>
      </c>
      <c r="C52" s="490">
        <v>2</v>
      </c>
      <c r="D52" s="55"/>
      <c r="E52" s="498">
        <v>0.5</v>
      </c>
    </row>
    <row r="53" spans="1:5" ht="14.25" customHeight="1" x14ac:dyDescent="0.2">
      <c r="A53" s="593"/>
      <c r="B53" s="614" t="s">
        <v>309</v>
      </c>
      <c r="C53" s="595">
        <v>6</v>
      </c>
      <c r="D53" s="490"/>
      <c r="E53" s="595">
        <v>0.5</v>
      </c>
    </row>
    <row r="54" spans="1:5" x14ac:dyDescent="0.2">
      <c r="A54" s="590"/>
      <c r="B54" s="615" t="s">
        <v>285</v>
      </c>
      <c r="C54" s="618"/>
      <c r="D54" s="496"/>
      <c r="E54" s="493">
        <f>E55+E59+E58</f>
        <v>4</v>
      </c>
    </row>
    <row r="55" spans="1:5" ht="28.5" x14ac:dyDescent="0.2">
      <c r="A55" s="590" t="s">
        <v>284</v>
      </c>
      <c r="B55" s="591" t="s">
        <v>310</v>
      </c>
      <c r="C55" s="490">
        <v>34</v>
      </c>
      <c r="D55" s="490"/>
      <c r="E55" s="495">
        <v>1.5</v>
      </c>
    </row>
    <row r="56" spans="1:5" ht="25.5" x14ac:dyDescent="0.2">
      <c r="A56" s="590" t="s">
        <v>284</v>
      </c>
      <c r="B56" s="616" t="s">
        <v>310</v>
      </c>
      <c r="C56" s="595">
        <v>30</v>
      </c>
      <c r="D56" s="490"/>
      <c r="E56" s="595">
        <v>2</v>
      </c>
    </row>
    <row r="57" spans="1:5" x14ac:dyDescent="0.2">
      <c r="A57" s="593" t="s">
        <v>284</v>
      </c>
      <c r="B57" s="630" t="s">
        <v>155</v>
      </c>
      <c r="C57" s="631">
        <v>4</v>
      </c>
      <c r="D57" s="55"/>
      <c r="E57" s="631">
        <v>1.5</v>
      </c>
    </row>
    <row r="58" spans="1:5" x14ac:dyDescent="0.2">
      <c r="A58" s="593" t="s">
        <v>284</v>
      </c>
      <c r="B58" s="617" t="s">
        <v>214</v>
      </c>
      <c r="C58" s="55">
        <v>2</v>
      </c>
      <c r="D58" s="55"/>
      <c r="E58" s="498">
        <v>2</v>
      </c>
    </row>
    <row r="59" spans="1:5" ht="15" thickBot="1" x14ac:dyDescent="0.25">
      <c r="A59" s="632" t="s">
        <v>316</v>
      </c>
      <c r="B59" s="633" t="s">
        <v>271</v>
      </c>
      <c r="C59" s="634">
        <v>2</v>
      </c>
      <c r="D59" s="523"/>
      <c r="E59" s="525">
        <v>0.5</v>
      </c>
    </row>
    <row r="60" spans="1:5" x14ac:dyDescent="0.2">
      <c r="B60" s="1"/>
    </row>
  </sheetData>
  <mergeCells count="4">
    <mergeCell ref="B11:B13"/>
    <mergeCell ref="C11:C13"/>
    <mergeCell ref="D11:D14"/>
    <mergeCell ref="E11:E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834C-854A-46D5-836F-FB06D6BEDEC4}">
  <dimension ref="A2:E53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16.140625" bestFit="1" customWidth="1"/>
    <col min="2" max="2" width="66.140625" bestFit="1" customWidth="1"/>
    <col min="3" max="3" width="8.42578125" customWidth="1"/>
    <col min="4" max="5" width="7.140625" customWidth="1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290</v>
      </c>
      <c r="B6" s="65"/>
      <c r="C6" s="66" t="s">
        <v>99</v>
      </c>
      <c r="D6" s="65"/>
      <c r="E6" s="65"/>
    </row>
    <row r="7" spans="1:5" x14ac:dyDescent="0.2">
      <c r="A7" s="67" t="s">
        <v>321</v>
      </c>
      <c r="C7" s="3" t="s">
        <v>322</v>
      </c>
    </row>
    <row r="8" spans="1:5" x14ac:dyDescent="0.2">
      <c r="A8" s="67" t="s">
        <v>323</v>
      </c>
      <c r="C8" s="3" t="s">
        <v>324</v>
      </c>
    </row>
    <row r="9" spans="1:5" x14ac:dyDescent="0.2">
      <c r="A9" s="67"/>
      <c r="C9" s="3" t="s">
        <v>233</v>
      </c>
    </row>
    <row r="10" spans="1:5" ht="15.75" thickBot="1" x14ac:dyDescent="0.25">
      <c r="A10" s="68"/>
      <c r="B10" s="69"/>
      <c r="C10" s="69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13.5" thickBot="1" x14ac:dyDescent="0.25">
      <c r="A14" s="50" t="s">
        <v>22</v>
      </c>
      <c r="B14" s="14" t="s">
        <v>234</v>
      </c>
      <c r="C14" s="15"/>
      <c r="D14" s="676"/>
      <c r="E14" s="681"/>
    </row>
    <row r="15" spans="1:5" ht="25.5" x14ac:dyDescent="0.2">
      <c r="A15" s="71"/>
      <c r="B15" s="635" t="s">
        <v>82</v>
      </c>
      <c r="C15" s="9"/>
      <c r="D15" s="636"/>
      <c r="E15" s="17"/>
    </row>
    <row r="16" spans="1:5" ht="14.25" customHeight="1" x14ac:dyDescent="0.2">
      <c r="A16" s="488"/>
      <c r="B16" s="489" t="s">
        <v>325</v>
      </c>
      <c r="C16" s="490"/>
      <c r="D16" s="637">
        <v>10</v>
      </c>
      <c r="E16" s="637">
        <f>E17+E23</f>
        <v>10</v>
      </c>
    </row>
    <row r="17" spans="1:5" x14ac:dyDescent="0.2">
      <c r="A17" s="488"/>
      <c r="B17" s="491" t="s">
        <v>300</v>
      </c>
      <c r="C17" s="490"/>
      <c r="D17" s="492"/>
      <c r="E17" s="493">
        <f>SUM(E18:E22)</f>
        <v>6</v>
      </c>
    </row>
    <row r="18" spans="1:5" ht="14.25" customHeight="1" x14ac:dyDescent="0.2">
      <c r="A18" s="638"/>
      <c r="B18" s="639" t="s">
        <v>326</v>
      </c>
      <c r="C18" s="490">
        <v>20</v>
      </c>
      <c r="D18" s="492"/>
      <c r="E18" s="495">
        <v>1.5</v>
      </c>
    </row>
    <row r="19" spans="1:5" ht="14.25" customHeight="1" x14ac:dyDescent="0.2">
      <c r="A19" s="488"/>
      <c r="B19" s="640" t="s">
        <v>327</v>
      </c>
      <c r="C19" s="490">
        <v>28</v>
      </c>
      <c r="D19" s="492"/>
      <c r="E19" s="495">
        <v>1.5</v>
      </c>
    </row>
    <row r="20" spans="1:5" ht="14.25" customHeight="1" x14ac:dyDescent="0.2">
      <c r="A20" s="488"/>
      <c r="B20" s="499" t="s">
        <v>328</v>
      </c>
      <c r="C20" s="490">
        <v>18</v>
      </c>
      <c r="D20" s="492"/>
      <c r="E20" s="495">
        <v>1</v>
      </c>
    </row>
    <row r="21" spans="1:5" x14ac:dyDescent="0.2">
      <c r="A21" s="488"/>
      <c r="B21" s="641" t="s">
        <v>329</v>
      </c>
      <c r="C21" s="490">
        <v>24</v>
      </c>
      <c r="D21" s="492"/>
      <c r="E21" s="495">
        <v>1.5</v>
      </c>
    </row>
    <row r="22" spans="1:5" x14ac:dyDescent="0.2">
      <c r="A22" s="488"/>
      <c r="B22" s="642" t="s">
        <v>240</v>
      </c>
      <c r="C22" s="490">
        <v>20</v>
      </c>
      <c r="D22" s="492"/>
      <c r="E22" s="495">
        <v>0.5</v>
      </c>
    </row>
    <row r="23" spans="1:5" x14ac:dyDescent="0.2">
      <c r="A23" s="488"/>
      <c r="B23" s="491" t="s">
        <v>303</v>
      </c>
      <c r="C23" s="490"/>
      <c r="D23" s="492"/>
      <c r="E23" s="493">
        <v>4</v>
      </c>
    </row>
    <row r="24" spans="1:5" x14ac:dyDescent="0.2">
      <c r="A24" s="488"/>
      <c r="B24" s="641" t="s">
        <v>330</v>
      </c>
      <c r="C24" s="643">
        <v>38</v>
      </c>
      <c r="D24" s="492"/>
      <c r="E24" s="495">
        <v>4</v>
      </c>
    </row>
    <row r="25" spans="1:5" x14ac:dyDescent="0.2">
      <c r="A25" s="74"/>
      <c r="B25" s="644" t="s">
        <v>330</v>
      </c>
      <c r="C25" s="595">
        <v>165</v>
      </c>
      <c r="D25" s="492"/>
      <c r="E25" s="595">
        <v>4</v>
      </c>
    </row>
    <row r="26" spans="1:5" ht="24" x14ac:dyDescent="0.2">
      <c r="A26" s="645"/>
      <c r="B26" s="646" t="s">
        <v>272</v>
      </c>
      <c r="C26" s="514"/>
      <c r="D26" s="636"/>
      <c r="E26" s="647"/>
    </row>
    <row r="27" spans="1:5" ht="14.25" customHeight="1" x14ac:dyDescent="0.2">
      <c r="A27" s="488"/>
      <c r="B27" s="515" t="s">
        <v>331</v>
      </c>
      <c r="C27" s="490"/>
      <c r="D27" s="516">
        <v>10</v>
      </c>
      <c r="E27" s="516">
        <f>E28+E32</f>
        <v>10</v>
      </c>
    </row>
    <row r="28" spans="1:5" x14ac:dyDescent="0.2">
      <c r="A28" s="648"/>
      <c r="B28" s="491" t="s">
        <v>247</v>
      </c>
      <c r="C28" s="490"/>
      <c r="D28" s="492"/>
      <c r="E28" s="493">
        <f>SUM(E29:E31)</f>
        <v>6</v>
      </c>
    </row>
    <row r="29" spans="1:5" x14ac:dyDescent="0.2">
      <c r="A29" s="488"/>
      <c r="B29" s="494" t="s">
        <v>332</v>
      </c>
      <c r="C29" s="490">
        <v>24</v>
      </c>
      <c r="D29" s="492"/>
      <c r="E29" s="495">
        <v>2.5</v>
      </c>
    </row>
    <row r="30" spans="1:5" x14ac:dyDescent="0.2">
      <c r="A30" s="488"/>
      <c r="B30" s="641" t="s">
        <v>333</v>
      </c>
      <c r="C30" s="490">
        <v>24</v>
      </c>
      <c r="D30" s="492"/>
      <c r="E30" s="495">
        <v>2.5</v>
      </c>
    </row>
    <row r="31" spans="1:5" x14ac:dyDescent="0.2">
      <c r="A31" s="74" t="s">
        <v>252</v>
      </c>
      <c r="B31" s="642" t="s">
        <v>240</v>
      </c>
      <c r="C31" s="490">
        <v>20</v>
      </c>
      <c r="D31" s="492"/>
      <c r="E31" s="495">
        <v>1</v>
      </c>
    </row>
    <row r="32" spans="1:5" x14ac:dyDescent="0.2">
      <c r="A32" s="488"/>
      <c r="B32" s="491" t="s">
        <v>251</v>
      </c>
      <c r="C32" s="490"/>
      <c r="D32" s="492"/>
      <c r="E32" s="493">
        <v>4</v>
      </c>
    </row>
    <row r="33" spans="1:5" x14ac:dyDescent="0.2">
      <c r="A33" s="74" t="s">
        <v>252</v>
      </c>
      <c r="B33" s="641" t="s">
        <v>330</v>
      </c>
      <c r="C33" s="643">
        <v>38</v>
      </c>
      <c r="D33" s="492"/>
      <c r="E33" s="495">
        <v>4</v>
      </c>
    </row>
    <row r="34" spans="1:5" x14ac:dyDescent="0.2">
      <c r="A34" s="74" t="s">
        <v>252</v>
      </c>
      <c r="B34" s="644" t="s">
        <v>330</v>
      </c>
      <c r="C34" s="649">
        <v>165</v>
      </c>
      <c r="D34" s="492"/>
      <c r="E34" s="595">
        <v>4</v>
      </c>
    </row>
    <row r="35" spans="1:5" ht="25.5" x14ac:dyDescent="0.2">
      <c r="A35" s="488"/>
      <c r="B35" s="626" t="s">
        <v>138</v>
      </c>
      <c r="C35" s="650"/>
      <c r="D35" s="651">
        <v>10</v>
      </c>
      <c r="E35" s="651">
        <f>E37+E41</f>
        <v>10</v>
      </c>
    </row>
    <row r="36" spans="1:5" ht="14.25" customHeight="1" x14ac:dyDescent="0.2">
      <c r="A36" s="74"/>
      <c r="B36" s="627" t="s">
        <v>253</v>
      </c>
      <c r="C36" s="650"/>
      <c r="D36" s="33"/>
      <c r="E36" s="490"/>
    </row>
    <row r="37" spans="1:5" x14ac:dyDescent="0.2">
      <c r="A37" s="74"/>
      <c r="B37" s="491" t="s">
        <v>254</v>
      </c>
      <c r="D37" s="496"/>
      <c r="E37" s="79">
        <f>SUM(E38:E40)</f>
        <v>6</v>
      </c>
    </row>
    <row r="38" spans="1:5" x14ac:dyDescent="0.2">
      <c r="A38" s="652"/>
      <c r="B38" s="641" t="s">
        <v>334</v>
      </c>
      <c r="C38" s="490">
        <v>14</v>
      </c>
      <c r="D38" s="496"/>
      <c r="E38" s="495">
        <v>2.5</v>
      </c>
    </row>
    <row r="39" spans="1:5" x14ac:dyDescent="0.2">
      <c r="A39" s="652"/>
      <c r="B39" s="641" t="s">
        <v>335</v>
      </c>
      <c r="C39" s="490">
        <v>26</v>
      </c>
      <c r="D39" s="496"/>
      <c r="E39" s="495">
        <v>2.5</v>
      </c>
    </row>
    <row r="40" spans="1:5" x14ac:dyDescent="0.2">
      <c r="A40" s="488" t="s">
        <v>259</v>
      </c>
      <c r="B40" s="642" t="s">
        <v>240</v>
      </c>
      <c r="C40" s="490">
        <v>20</v>
      </c>
      <c r="D40" s="496"/>
      <c r="E40" s="45">
        <v>1</v>
      </c>
    </row>
    <row r="41" spans="1:5" x14ac:dyDescent="0.2">
      <c r="A41" s="74"/>
      <c r="B41" s="491" t="s">
        <v>258</v>
      </c>
      <c r="C41" s="490"/>
      <c r="D41" s="496"/>
      <c r="E41" s="79">
        <v>4</v>
      </c>
    </row>
    <row r="42" spans="1:5" x14ac:dyDescent="0.2">
      <c r="A42" s="488" t="s">
        <v>259</v>
      </c>
      <c r="B42" s="641" t="s">
        <v>330</v>
      </c>
      <c r="C42" s="643">
        <v>38</v>
      </c>
      <c r="D42" s="496"/>
      <c r="E42" s="498">
        <v>4</v>
      </c>
    </row>
    <row r="43" spans="1:5" x14ac:dyDescent="0.2">
      <c r="A43" s="488" t="s">
        <v>259</v>
      </c>
      <c r="B43" s="644" t="s">
        <v>330</v>
      </c>
      <c r="C43" s="595">
        <v>165</v>
      </c>
      <c r="D43" s="492"/>
      <c r="E43" s="595">
        <v>4</v>
      </c>
    </row>
    <row r="44" spans="1:5" hidden="1" x14ac:dyDescent="0.2">
      <c r="A44" s="675"/>
      <c r="B44" s="675"/>
      <c r="C44" s="675"/>
      <c r="D44" s="675"/>
      <c r="E44" s="675"/>
    </row>
    <row r="45" spans="1:5" hidden="1" x14ac:dyDescent="0.2">
      <c r="A45" s="675"/>
      <c r="B45" s="675"/>
      <c r="C45" s="675"/>
      <c r="D45" s="675"/>
      <c r="E45" s="675"/>
    </row>
    <row r="46" spans="1:5" hidden="1" x14ac:dyDescent="0.2">
      <c r="A46" s="675"/>
      <c r="B46" s="675"/>
      <c r="C46" s="675"/>
      <c r="D46" s="675"/>
      <c r="E46" s="675"/>
    </row>
    <row r="47" spans="1:5" hidden="1" x14ac:dyDescent="0.2">
      <c r="A47" s="675"/>
      <c r="B47" s="675"/>
      <c r="C47" s="675"/>
      <c r="D47" s="675"/>
      <c r="E47" s="675"/>
    </row>
    <row r="48" spans="1:5" hidden="1" x14ac:dyDescent="0.2">
      <c r="A48" s="675"/>
      <c r="B48" s="675"/>
      <c r="C48" s="675"/>
      <c r="D48" s="675"/>
      <c r="E48" s="675"/>
    </row>
    <row r="49" spans="1:5" hidden="1" x14ac:dyDescent="0.2">
      <c r="A49" s="675"/>
      <c r="B49" s="675"/>
      <c r="C49" s="675"/>
      <c r="D49" s="675"/>
      <c r="E49" s="675"/>
    </row>
    <row r="50" spans="1:5" ht="11.25" hidden="1" customHeight="1" x14ac:dyDescent="0.2">
      <c r="A50" s="675"/>
      <c r="B50" s="675"/>
      <c r="C50" s="675"/>
      <c r="D50" s="675"/>
      <c r="E50" s="675"/>
    </row>
    <row r="51" spans="1:5" hidden="1" x14ac:dyDescent="0.2">
      <c r="A51" s="675"/>
      <c r="B51" s="675"/>
      <c r="C51" s="675"/>
      <c r="D51" s="675"/>
      <c r="E51" s="675"/>
    </row>
    <row r="52" spans="1:5" x14ac:dyDescent="0.2">
      <c r="B52" s="2"/>
    </row>
    <row r="53" spans="1:5" x14ac:dyDescent="0.2">
      <c r="B53" s="2"/>
    </row>
  </sheetData>
  <mergeCells count="5">
    <mergeCell ref="B11:B13"/>
    <mergeCell ref="C11:C13"/>
    <mergeCell ref="D11:D14"/>
    <mergeCell ref="E11:E14"/>
    <mergeCell ref="A44:E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A038-B271-456F-932B-CEFA456C653A}">
  <dimension ref="A2:AR67"/>
  <sheetViews>
    <sheetView workbookViewId="0">
      <selection activeCell="C29" sqref="C29"/>
    </sheetView>
  </sheetViews>
  <sheetFormatPr baseColWidth="10" defaultColWidth="11.42578125" defaultRowHeight="12.75" x14ac:dyDescent="0.2"/>
  <cols>
    <col min="1" max="1" width="16.140625" bestFit="1" customWidth="1"/>
    <col min="2" max="2" width="66.140625" bestFit="1" customWidth="1"/>
    <col min="3" max="3" width="8.42578125" customWidth="1"/>
    <col min="4" max="5" width="7.140625" customWidth="1"/>
  </cols>
  <sheetData>
    <row r="2" spans="1:5" x14ac:dyDescent="0.2">
      <c r="B2" s="3" t="s">
        <v>92</v>
      </c>
    </row>
    <row r="3" spans="1:5" x14ac:dyDescent="0.2">
      <c r="C3" s="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290</v>
      </c>
      <c r="B6" s="65"/>
      <c r="C6" s="66" t="s">
        <v>99</v>
      </c>
      <c r="D6" s="65"/>
      <c r="E6" s="65"/>
    </row>
    <row r="7" spans="1:5" x14ac:dyDescent="0.2">
      <c r="A7" s="67" t="s">
        <v>321</v>
      </c>
      <c r="C7" s="3" t="s">
        <v>322</v>
      </c>
    </row>
    <row r="8" spans="1:5" x14ac:dyDescent="0.2">
      <c r="A8" s="67" t="s">
        <v>323</v>
      </c>
      <c r="C8" s="3" t="s">
        <v>324</v>
      </c>
    </row>
    <row r="9" spans="1:5" x14ac:dyDescent="0.2">
      <c r="A9" s="67"/>
      <c r="C9" s="3" t="s">
        <v>233</v>
      </c>
    </row>
    <row r="10" spans="1:5" ht="15.75" thickBot="1" x14ac:dyDescent="0.25">
      <c r="A10" s="653"/>
      <c r="B10" s="69"/>
      <c r="C10" s="69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13.5" thickBot="1" x14ac:dyDescent="0.25">
      <c r="A14" s="50" t="s">
        <v>22</v>
      </c>
      <c r="B14" s="14" t="s">
        <v>260</v>
      </c>
      <c r="C14" s="15"/>
      <c r="D14" s="676"/>
      <c r="E14" s="681"/>
    </row>
    <row r="15" spans="1:5" ht="27.75" customHeight="1" x14ac:dyDescent="0.2">
      <c r="A15" s="71"/>
      <c r="B15" s="635" t="s">
        <v>82</v>
      </c>
      <c r="C15" s="9"/>
      <c r="D15" s="636"/>
      <c r="E15" s="17"/>
    </row>
    <row r="16" spans="1:5" ht="14.25" customHeight="1" x14ac:dyDescent="0.2">
      <c r="A16" s="488"/>
      <c r="B16" s="489" t="s">
        <v>311</v>
      </c>
      <c r="C16" s="490"/>
      <c r="D16" s="637">
        <v>10</v>
      </c>
      <c r="E16" s="637">
        <f>E17+E24</f>
        <v>10</v>
      </c>
    </row>
    <row r="17" spans="1:44" ht="14.25" customHeight="1" x14ac:dyDescent="0.2">
      <c r="A17" s="488"/>
      <c r="B17" s="491" t="s">
        <v>313</v>
      </c>
      <c r="C17" s="490"/>
      <c r="D17" s="492"/>
      <c r="E17" s="493">
        <f>SUM(E18:E22)</f>
        <v>6</v>
      </c>
    </row>
    <row r="18" spans="1:44" ht="14.25" customHeight="1" x14ac:dyDescent="0.2">
      <c r="A18" s="638"/>
      <c r="B18" s="654" t="s">
        <v>336</v>
      </c>
      <c r="C18" s="490">
        <v>30</v>
      </c>
      <c r="D18" s="492"/>
      <c r="E18" s="495">
        <v>2.5</v>
      </c>
    </row>
    <row r="19" spans="1:44" ht="14.25" customHeight="1" x14ac:dyDescent="0.2">
      <c r="A19" s="638"/>
      <c r="B19" s="641" t="s">
        <v>337</v>
      </c>
      <c r="C19" s="490">
        <v>24</v>
      </c>
      <c r="D19" s="496"/>
      <c r="E19" s="655">
        <v>2</v>
      </c>
    </row>
    <row r="20" spans="1:44" ht="14.25" customHeight="1" x14ac:dyDescent="0.2">
      <c r="A20" s="488" t="s">
        <v>338</v>
      </c>
      <c r="B20" s="641" t="s">
        <v>266</v>
      </c>
      <c r="C20" s="490">
        <v>8</v>
      </c>
      <c r="D20" s="496"/>
      <c r="E20" s="655">
        <v>0.5</v>
      </c>
    </row>
    <row r="21" spans="1:44" ht="14.25" customHeight="1" x14ac:dyDescent="0.2">
      <c r="A21" s="488" t="s">
        <v>338</v>
      </c>
      <c r="B21" s="641" t="s">
        <v>339</v>
      </c>
      <c r="C21" s="490">
        <v>12</v>
      </c>
      <c r="D21" s="492"/>
      <c r="E21" s="495">
        <v>0.5</v>
      </c>
    </row>
    <row r="22" spans="1:44" ht="14.25" customHeight="1" x14ac:dyDescent="0.2">
      <c r="A22" s="488" t="s">
        <v>338</v>
      </c>
      <c r="B22" s="494" t="s">
        <v>340</v>
      </c>
      <c r="C22" s="643">
        <v>8</v>
      </c>
      <c r="D22" s="496"/>
      <c r="E22" s="655">
        <v>0.5</v>
      </c>
    </row>
    <row r="23" spans="1:44" ht="14.25" customHeight="1" x14ac:dyDescent="0.2">
      <c r="A23" s="488"/>
      <c r="B23" s="614" t="s">
        <v>309</v>
      </c>
      <c r="C23" s="649">
        <v>6</v>
      </c>
      <c r="D23" s="492"/>
      <c r="E23" s="595">
        <v>0.5</v>
      </c>
    </row>
    <row r="24" spans="1:44" ht="14.25" customHeight="1" x14ac:dyDescent="0.2">
      <c r="A24" s="488"/>
      <c r="B24" s="491" t="s">
        <v>318</v>
      </c>
      <c r="C24" s="490"/>
      <c r="D24" s="492"/>
      <c r="E24" s="493">
        <f>E25+E29+E28</f>
        <v>4</v>
      </c>
    </row>
    <row r="25" spans="1:44" ht="26.45" customHeight="1" x14ac:dyDescent="0.2">
      <c r="A25" s="488" t="s">
        <v>338</v>
      </c>
      <c r="B25" s="641" t="s">
        <v>341</v>
      </c>
      <c r="C25" s="656">
        <v>15</v>
      </c>
      <c r="D25" s="34"/>
      <c r="E25" s="498">
        <v>1.5</v>
      </c>
    </row>
    <row r="26" spans="1:44" ht="26.45" customHeight="1" x14ac:dyDescent="0.2">
      <c r="A26" s="488" t="s">
        <v>338</v>
      </c>
      <c r="B26" s="644" t="s">
        <v>341</v>
      </c>
      <c r="C26" s="649">
        <v>30</v>
      </c>
      <c r="D26" s="492"/>
      <c r="E26" s="595">
        <v>2</v>
      </c>
    </row>
    <row r="27" spans="1:44" x14ac:dyDescent="0.2">
      <c r="A27" s="488" t="s">
        <v>338</v>
      </c>
      <c r="B27" s="614" t="s">
        <v>155</v>
      </c>
      <c r="C27" s="649">
        <v>4</v>
      </c>
      <c r="D27" s="492"/>
      <c r="E27" s="595">
        <v>1.5</v>
      </c>
    </row>
    <row r="28" spans="1:44" x14ac:dyDescent="0.2">
      <c r="A28" s="74" t="s">
        <v>284</v>
      </c>
      <c r="B28" s="617" t="s">
        <v>214</v>
      </c>
      <c r="C28" s="643">
        <v>2</v>
      </c>
      <c r="D28" s="492"/>
      <c r="E28" s="495">
        <v>2</v>
      </c>
    </row>
    <row r="29" spans="1:44" s="660" customFormat="1" ht="14.25" customHeight="1" x14ac:dyDescent="0.2">
      <c r="A29" s="488" t="s">
        <v>338</v>
      </c>
      <c r="B29" s="641" t="s">
        <v>271</v>
      </c>
      <c r="C29" s="657">
        <v>5</v>
      </c>
      <c r="D29" s="657"/>
      <c r="E29" s="658">
        <v>0.5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 s="659"/>
    </row>
    <row r="30" spans="1:44" ht="23.45" customHeight="1" x14ac:dyDescent="0.2">
      <c r="A30" s="73"/>
      <c r="B30" s="563" t="s">
        <v>272</v>
      </c>
      <c r="C30" s="10"/>
      <c r="D30" s="16"/>
      <c r="E30" s="24"/>
    </row>
    <row r="31" spans="1:44" ht="14.25" customHeight="1" x14ac:dyDescent="0.2">
      <c r="A31" s="488"/>
      <c r="B31" s="505" t="s">
        <v>273</v>
      </c>
      <c r="C31" s="51"/>
      <c r="D31" s="464">
        <v>10</v>
      </c>
      <c r="E31" s="464">
        <f>E32+E39</f>
        <v>10</v>
      </c>
    </row>
    <row r="32" spans="1:44" ht="14.25" customHeight="1" x14ac:dyDescent="0.2">
      <c r="A32" s="648"/>
      <c r="B32" s="480" t="s">
        <v>274</v>
      </c>
      <c r="C32" s="51"/>
      <c r="D32" s="4"/>
      <c r="E32" s="76">
        <f>SUM(E33:E37)</f>
        <v>6</v>
      </c>
    </row>
    <row r="33" spans="1:5" ht="14.25" customHeight="1" x14ac:dyDescent="0.2">
      <c r="A33" s="488"/>
      <c r="B33" s="661" t="s">
        <v>342</v>
      </c>
      <c r="C33" s="51">
        <v>15</v>
      </c>
      <c r="D33" s="13"/>
      <c r="E33" s="43">
        <v>2</v>
      </c>
    </row>
    <row r="34" spans="1:5" ht="14.25" customHeight="1" x14ac:dyDescent="0.2">
      <c r="A34" s="488"/>
      <c r="B34" s="661" t="s">
        <v>343</v>
      </c>
      <c r="C34" s="51">
        <v>32</v>
      </c>
      <c r="D34" s="13"/>
      <c r="E34" s="43">
        <v>2.5</v>
      </c>
    </row>
    <row r="35" spans="1:5" ht="14.25" customHeight="1" x14ac:dyDescent="0.2">
      <c r="A35" s="488" t="s">
        <v>338</v>
      </c>
      <c r="B35" s="481" t="s">
        <v>344</v>
      </c>
      <c r="C35" s="51">
        <v>8</v>
      </c>
      <c r="D35" s="13"/>
      <c r="E35" s="43">
        <v>0.5</v>
      </c>
    </row>
    <row r="36" spans="1:5" ht="14.25" customHeight="1" x14ac:dyDescent="0.2">
      <c r="A36" s="488" t="s">
        <v>338</v>
      </c>
      <c r="B36" s="661" t="s">
        <v>339</v>
      </c>
      <c r="C36" s="51">
        <v>12</v>
      </c>
      <c r="D36" s="4"/>
      <c r="E36" s="476">
        <v>0.5</v>
      </c>
    </row>
    <row r="37" spans="1:5" ht="14.25" customHeight="1" x14ac:dyDescent="0.2">
      <c r="A37" s="488" t="s">
        <v>338</v>
      </c>
      <c r="B37" s="481" t="s">
        <v>340</v>
      </c>
      <c r="C37" s="662">
        <v>8</v>
      </c>
      <c r="D37" s="13"/>
      <c r="E37" s="43">
        <v>0.5</v>
      </c>
    </row>
    <row r="38" spans="1:5" ht="14.25" customHeight="1" x14ac:dyDescent="0.2">
      <c r="A38" s="488" t="s">
        <v>338</v>
      </c>
      <c r="B38" s="663" t="s">
        <v>309</v>
      </c>
      <c r="C38" s="664">
        <v>6</v>
      </c>
      <c r="D38" s="4"/>
      <c r="E38" s="665">
        <v>0.5</v>
      </c>
    </row>
    <row r="39" spans="1:5" ht="14.25" customHeight="1" x14ac:dyDescent="0.2">
      <c r="A39" s="488"/>
      <c r="B39" s="480" t="s">
        <v>278</v>
      </c>
      <c r="C39" s="51"/>
      <c r="D39" s="4"/>
      <c r="E39" s="76">
        <f>E40+E44+E43</f>
        <v>4</v>
      </c>
    </row>
    <row r="40" spans="1:5" ht="24.6" customHeight="1" x14ac:dyDescent="0.2">
      <c r="A40" s="488" t="s">
        <v>338</v>
      </c>
      <c r="B40" s="661" t="s">
        <v>341</v>
      </c>
      <c r="C40" s="662">
        <v>15</v>
      </c>
      <c r="D40" s="34"/>
      <c r="E40" s="498">
        <v>1.5</v>
      </c>
    </row>
    <row r="41" spans="1:5" ht="24.6" customHeight="1" x14ac:dyDescent="0.2">
      <c r="A41" s="488" t="s">
        <v>338</v>
      </c>
      <c r="B41" s="666" t="s">
        <v>341</v>
      </c>
      <c r="C41" s="664">
        <v>30</v>
      </c>
      <c r="D41" s="4"/>
      <c r="E41" s="665">
        <v>2</v>
      </c>
    </row>
    <row r="42" spans="1:5" x14ac:dyDescent="0.2">
      <c r="A42" s="488" t="s">
        <v>338</v>
      </c>
      <c r="B42" s="663" t="s">
        <v>155</v>
      </c>
      <c r="C42" s="664">
        <v>4</v>
      </c>
      <c r="D42" s="4"/>
      <c r="E42" s="665">
        <v>1.5</v>
      </c>
    </row>
    <row r="43" spans="1:5" x14ac:dyDescent="0.2">
      <c r="A43" s="74" t="s">
        <v>284</v>
      </c>
      <c r="B43" s="617" t="s">
        <v>214</v>
      </c>
      <c r="C43" s="656">
        <v>2</v>
      </c>
      <c r="D43" s="34"/>
      <c r="E43" s="498">
        <v>2</v>
      </c>
    </row>
    <row r="44" spans="1:5" ht="13.5" customHeight="1" x14ac:dyDescent="0.2">
      <c r="A44" s="488" t="s">
        <v>338</v>
      </c>
      <c r="B44" s="661" t="s">
        <v>271</v>
      </c>
      <c r="C44" s="667">
        <v>5</v>
      </c>
      <c r="D44" s="4"/>
      <c r="E44" s="476">
        <v>0.5</v>
      </c>
    </row>
    <row r="45" spans="1:5" ht="29.25" customHeight="1" x14ac:dyDescent="0.2">
      <c r="A45" s="488"/>
      <c r="B45" s="477" t="s">
        <v>138</v>
      </c>
      <c r="C45" s="668"/>
      <c r="D45" s="478">
        <v>10</v>
      </c>
      <c r="E45" s="478">
        <f>E47+E54</f>
        <v>10</v>
      </c>
    </row>
    <row r="46" spans="1:5" ht="14.25" customHeight="1" x14ac:dyDescent="0.2">
      <c r="A46" s="74"/>
      <c r="B46" s="479" t="s">
        <v>279</v>
      </c>
      <c r="C46" s="668"/>
      <c r="D46" s="33"/>
      <c r="E46" s="51"/>
    </row>
    <row r="47" spans="1:5" ht="14.25" customHeight="1" x14ac:dyDescent="0.2">
      <c r="A47" s="74"/>
      <c r="B47" s="480" t="s">
        <v>280</v>
      </c>
      <c r="D47" s="33"/>
      <c r="E47" s="79">
        <f>SUM(E48:E53)-E52</f>
        <v>6</v>
      </c>
    </row>
    <row r="48" spans="1:5" ht="14.25" customHeight="1" x14ac:dyDescent="0.2">
      <c r="A48" s="652"/>
      <c r="B48" s="623" t="s">
        <v>345</v>
      </c>
      <c r="C48" s="51">
        <v>21</v>
      </c>
      <c r="D48" s="33"/>
      <c r="E48" s="476">
        <v>2.5</v>
      </c>
    </row>
    <row r="49" spans="1:5" ht="14.25" customHeight="1" x14ac:dyDescent="0.2">
      <c r="A49" s="652"/>
      <c r="B49" s="661" t="s">
        <v>346</v>
      </c>
      <c r="C49" s="51">
        <v>18</v>
      </c>
      <c r="D49" s="13"/>
      <c r="E49" s="43">
        <v>2</v>
      </c>
    </row>
    <row r="50" spans="1:5" ht="14.25" customHeight="1" x14ac:dyDescent="0.2">
      <c r="A50" s="488" t="s">
        <v>338</v>
      </c>
      <c r="B50" s="481" t="s">
        <v>344</v>
      </c>
      <c r="C50" s="51">
        <v>8</v>
      </c>
      <c r="D50" s="13"/>
      <c r="E50" s="43">
        <v>0.5</v>
      </c>
    </row>
    <row r="51" spans="1:5" ht="14.25" customHeight="1" x14ac:dyDescent="0.2">
      <c r="A51" s="488" t="s">
        <v>338</v>
      </c>
      <c r="B51" s="481" t="s">
        <v>340</v>
      </c>
      <c r="C51" s="662">
        <v>8</v>
      </c>
      <c r="D51" s="13"/>
      <c r="E51" s="43">
        <v>0.5</v>
      </c>
    </row>
    <row r="52" spans="1:5" ht="14.25" customHeight="1" x14ac:dyDescent="0.2">
      <c r="A52" s="488" t="s">
        <v>338</v>
      </c>
      <c r="B52" s="663" t="s">
        <v>309</v>
      </c>
      <c r="C52" s="664">
        <v>6</v>
      </c>
      <c r="D52" s="4"/>
      <c r="E52" s="665">
        <v>0.5</v>
      </c>
    </row>
    <row r="53" spans="1:5" ht="14.25" customHeight="1" x14ac:dyDescent="0.2">
      <c r="A53" s="488" t="s">
        <v>338</v>
      </c>
      <c r="B53" s="661" t="s">
        <v>339</v>
      </c>
      <c r="C53" s="51">
        <v>12</v>
      </c>
      <c r="D53" s="13"/>
      <c r="E53" s="43">
        <v>0.5</v>
      </c>
    </row>
    <row r="54" spans="1:5" ht="14.25" customHeight="1" x14ac:dyDescent="0.2">
      <c r="A54" s="74"/>
      <c r="B54" s="508" t="s">
        <v>285</v>
      </c>
      <c r="C54" s="51"/>
      <c r="D54" s="13"/>
      <c r="E54" s="79">
        <f>E55+E56+E67</f>
        <v>4</v>
      </c>
    </row>
    <row r="55" spans="1:5" ht="14.25" customHeight="1" x14ac:dyDescent="0.2">
      <c r="A55" s="488" t="s">
        <v>338</v>
      </c>
      <c r="B55" s="661" t="s">
        <v>271</v>
      </c>
      <c r="C55" s="667">
        <v>5</v>
      </c>
      <c r="D55" s="13"/>
      <c r="E55" s="498">
        <v>0.5</v>
      </c>
    </row>
    <row r="56" spans="1:5" ht="24.95" customHeight="1" thickBot="1" x14ac:dyDescent="0.25">
      <c r="A56" s="521" t="s">
        <v>338</v>
      </c>
      <c r="B56" s="669" t="s">
        <v>341</v>
      </c>
      <c r="C56" s="670">
        <v>15</v>
      </c>
      <c r="D56" s="524"/>
      <c r="E56" s="525">
        <v>1.5</v>
      </c>
    </row>
    <row r="57" spans="1:5" hidden="1" x14ac:dyDescent="0.2">
      <c r="A57" s="675"/>
      <c r="B57" s="675"/>
      <c r="C57" s="675"/>
      <c r="D57" s="675"/>
      <c r="E57" s="675"/>
    </row>
    <row r="58" spans="1:5" hidden="1" x14ac:dyDescent="0.2">
      <c r="A58" s="675"/>
      <c r="B58" s="675"/>
      <c r="C58" s="675"/>
      <c r="D58" s="675"/>
      <c r="E58" s="675"/>
    </row>
    <row r="59" spans="1:5" hidden="1" x14ac:dyDescent="0.2">
      <c r="A59" s="675"/>
      <c r="B59" s="675"/>
      <c r="C59" s="675"/>
      <c r="D59" s="675"/>
      <c r="E59" s="675"/>
    </row>
    <row r="60" spans="1:5" hidden="1" x14ac:dyDescent="0.2">
      <c r="A60" s="675"/>
      <c r="B60" s="675"/>
      <c r="C60" s="675"/>
      <c r="D60" s="675"/>
      <c r="E60" s="675"/>
    </row>
    <row r="61" spans="1:5" hidden="1" x14ac:dyDescent="0.2">
      <c r="A61" s="675"/>
      <c r="B61" s="675"/>
      <c r="C61" s="675"/>
      <c r="D61" s="675"/>
      <c r="E61" s="675"/>
    </row>
    <row r="62" spans="1:5" hidden="1" x14ac:dyDescent="0.2">
      <c r="A62" s="675"/>
      <c r="B62" s="675"/>
      <c r="C62" s="675"/>
      <c r="D62" s="675"/>
      <c r="E62" s="675"/>
    </row>
    <row r="63" spans="1:5" ht="11.25" hidden="1" customHeight="1" x14ac:dyDescent="0.2">
      <c r="A63" s="675"/>
      <c r="B63" s="675"/>
      <c r="C63" s="675"/>
      <c r="D63" s="675"/>
      <c r="E63" s="675"/>
    </row>
    <row r="64" spans="1:5" hidden="1" x14ac:dyDescent="0.2">
      <c r="A64" s="675"/>
      <c r="B64" s="675"/>
      <c r="C64" s="675"/>
      <c r="D64" s="675"/>
      <c r="E64" s="675"/>
    </row>
    <row r="65" spans="1:5" ht="25.5" x14ac:dyDescent="0.2">
      <c r="A65" s="671" t="s">
        <v>338</v>
      </c>
      <c r="B65" s="666" t="s">
        <v>341</v>
      </c>
      <c r="C65" s="664">
        <v>30</v>
      </c>
      <c r="D65" s="4"/>
      <c r="E65" s="665">
        <v>2</v>
      </c>
    </row>
    <row r="66" spans="1:5" x14ac:dyDescent="0.2">
      <c r="A66" s="671" t="s">
        <v>338</v>
      </c>
      <c r="B66" s="672" t="s">
        <v>155</v>
      </c>
      <c r="C66" s="664">
        <v>4</v>
      </c>
      <c r="D66" s="4"/>
      <c r="E66" s="665">
        <v>1.5</v>
      </c>
    </row>
    <row r="67" spans="1:5" x14ac:dyDescent="0.2">
      <c r="A67" s="671" t="s">
        <v>338</v>
      </c>
      <c r="B67" s="60" t="s">
        <v>210</v>
      </c>
      <c r="C67" s="662">
        <v>2</v>
      </c>
      <c r="D67" s="4"/>
      <c r="E67" s="476">
        <v>2</v>
      </c>
    </row>
  </sheetData>
  <mergeCells count="5">
    <mergeCell ref="B11:B13"/>
    <mergeCell ref="C11:C13"/>
    <mergeCell ref="D11:D14"/>
    <mergeCell ref="E11:E14"/>
    <mergeCell ref="A57:E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99"/>
  <sheetViews>
    <sheetView workbookViewId="0">
      <selection activeCell="B14" sqref="B14"/>
    </sheetView>
  </sheetViews>
  <sheetFormatPr baseColWidth="10" defaultRowHeight="12.75" x14ac:dyDescent="0.2"/>
  <cols>
    <col min="1" max="1" width="10.5703125" customWidth="1"/>
    <col min="2" max="2" width="66.140625" bestFit="1" customWidth="1"/>
    <col min="3" max="3" width="8.42578125" customWidth="1"/>
    <col min="4" max="5" width="7.140625" customWidth="1"/>
  </cols>
  <sheetData>
    <row r="2" spans="1:5" x14ac:dyDescent="0.2">
      <c r="B2" s="3" t="s">
        <v>92</v>
      </c>
    </row>
    <row r="3" spans="1:5" x14ac:dyDescent="0.2">
      <c r="C3" t="s">
        <v>227</v>
      </c>
    </row>
    <row r="4" spans="1:5" x14ac:dyDescent="0.2">
      <c r="B4" s="63" t="s">
        <v>94</v>
      </c>
    </row>
    <row r="5" spans="1:5" ht="13.5" thickBot="1" x14ac:dyDescent="0.25"/>
    <row r="6" spans="1:5" x14ac:dyDescent="0.2">
      <c r="A6" s="64" t="s">
        <v>93</v>
      </c>
      <c r="B6" s="65"/>
      <c r="C6" s="66" t="s">
        <v>99</v>
      </c>
      <c r="D6" s="65"/>
      <c r="E6" s="65"/>
    </row>
    <row r="7" spans="1:5" x14ac:dyDescent="0.2">
      <c r="A7" s="67" t="s">
        <v>95</v>
      </c>
      <c r="C7" s="3" t="s">
        <v>100</v>
      </c>
    </row>
    <row r="8" spans="1:5" x14ac:dyDescent="0.2">
      <c r="A8" s="67" t="s">
        <v>96</v>
      </c>
      <c r="C8" s="3" t="s">
        <v>97</v>
      </c>
    </row>
    <row r="9" spans="1:5" x14ac:dyDescent="0.2">
      <c r="A9" s="67"/>
      <c r="C9" s="3" t="s">
        <v>98</v>
      </c>
    </row>
    <row r="10" spans="1:5" ht="15.75" thickBot="1" x14ac:dyDescent="0.25">
      <c r="A10" s="68"/>
      <c r="B10" s="69"/>
      <c r="C10" s="69"/>
      <c r="D10" s="70"/>
      <c r="E10" s="70"/>
    </row>
    <row r="11" spans="1:5" ht="12.75" customHeight="1" x14ac:dyDescent="0.2">
      <c r="A11" s="48"/>
      <c r="B11" s="673" t="s">
        <v>7</v>
      </c>
      <c r="C11" s="673" t="s">
        <v>4</v>
      </c>
      <c r="D11" s="673" t="s">
        <v>2</v>
      </c>
      <c r="E11" s="679" t="s">
        <v>1</v>
      </c>
    </row>
    <row r="12" spans="1:5" ht="12.75" customHeight="1" x14ac:dyDescent="0.2">
      <c r="A12" s="49"/>
      <c r="B12" s="674"/>
      <c r="C12" s="674"/>
      <c r="D12" s="674"/>
      <c r="E12" s="680"/>
    </row>
    <row r="13" spans="1:5" ht="26.25" thickBot="1" x14ac:dyDescent="0.25">
      <c r="A13" s="49" t="s">
        <v>21</v>
      </c>
      <c r="B13" s="678"/>
      <c r="C13" s="674"/>
      <c r="D13" s="674"/>
      <c r="E13" s="680"/>
    </row>
    <row r="14" spans="1:5" ht="26.25" thickBot="1" x14ac:dyDescent="0.25">
      <c r="A14" s="50" t="s">
        <v>22</v>
      </c>
      <c r="B14" s="14" t="s">
        <v>20</v>
      </c>
      <c r="C14" s="15"/>
      <c r="D14" s="676"/>
      <c r="E14" s="681"/>
    </row>
    <row r="15" spans="1:5" ht="25.5" x14ac:dyDescent="0.2">
      <c r="A15" s="71"/>
      <c r="B15" s="12" t="s">
        <v>83</v>
      </c>
      <c r="C15" s="9"/>
      <c r="D15" s="16"/>
      <c r="E15" s="17"/>
    </row>
    <row r="16" spans="1:5" ht="23.1" customHeight="1" x14ac:dyDescent="0.2">
      <c r="A16" s="72"/>
      <c r="B16" s="20" t="s">
        <v>88</v>
      </c>
      <c r="C16" s="8"/>
      <c r="D16" s="37">
        <v>8</v>
      </c>
      <c r="E16" s="38">
        <f>E17+E27</f>
        <v>27.5</v>
      </c>
    </row>
    <row r="17" spans="1:5" ht="14.25" customHeight="1" x14ac:dyDescent="0.2">
      <c r="A17" s="72"/>
      <c r="B17" s="21" t="s">
        <v>15</v>
      </c>
      <c r="C17" s="8"/>
      <c r="D17" s="4"/>
      <c r="E17" s="76">
        <f>SUM(E18:E25)</f>
        <v>16</v>
      </c>
    </row>
    <row r="18" spans="1:5" ht="14.25" customHeight="1" x14ac:dyDescent="0.2">
      <c r="A18" s="72"/>
      <c r="B18" s="35" t="s">
        <v>53</v>
      </c>
      <c r="C18" s="8">
        <v>28</v>
      </c>
      <c r="D18" s="4"/>
      <c r="E18" s="19">
        <v>5</v>
      </c>
    </row>
    <row r="19" spans="1:5" ht="14.25" customHeight="1" x14ac:dyDescent="0.2">
      <c r="A19" s="72" t="s">
        <v>66</v>
      </c>
      <c r="B19" s="35" t="s">
        <v>54</v>
      </c>
      <c r="C19" s="8">
        <v>38</v>
      </c>
      <c r="D19" s="4"/>
      <c r="E19" s="19">
        <v>4</v>
      </c>
    </row>
    <row r="20" spans="1:5" ht="14.25" customHeight="1" x14ac:dyDescent="0.2">
      <c r="A20" s="72" t="s">
        <v>69</v>
      </c>
      <c r="B20" s="35" t="s">
        <v>55</v>
      </c>
      <c r="C20" s="8">
        <v>12</v>
      </c>
      <c r="D20" s="4"/>
      <c r="E20" s="19">
        <v>1</v>
      </c>
    </row>
    <row r="21" spans="1:5" ht="14.25" customHeight="1" x14ac:dyDescent="0.2">
      <c r="A21" s="72"/>
      <c r="B21" s="35" t="s">
        <v>56</v>
      </c>
      <c r="C21" s="8">
        <v>8</v>
      </c>
      <c r="D21" s="4"/>
      <c r="E21" s="19">
        <v>2</v>
      </c>
    </row>
    <row r="22" spans="1:5" ht="14.25" customHeight="1" x14ac:dyDescent="0.2">
      <c r="A22" s="72" t="s">
        <v>73</v>
      </c>
      <c r="B22" s="54" t="s">
        <v>61</v>
      </c>
      <c r="C22" s="51">
        <v>20</v>
      </c>
      <c r="D22" s="4"/>
      <c r="E22" s="19">
        <v>1</v>
      </c>
    </row>
    <row r="23" spans="1:5" ht="14.25" customHeight="1" x14ac:dyDescent="0.2">
      <c r="A23" s="72" t="s">
        <v>73</v>
      </c>
      <c r="B23" s="54" t="s">
        <v>62</v>
      </c>
      <c r="C23" s="51">
        <v>22</v>
      </c>
      <c r="D23" s="4"/>
      <c r="E23" s="19">
        <v>1</v>
      </c>
    </row>
    <row r="24" spans="1:5" ht="14.25" customHeight="1" x14ac:dyDescent="0.2">
      <c r="A24" s="72" t="s">
        <v>73</v>
      </c>
      <c r="B24" s="54" t="s">
        <v>63</v>
      </c>
      <c r="C24" s="51">
        <v>30</v>
      </c>
      <c r="D24" s="4"/>
      <c r="E24" s="19">
        <v>1</v>
      </c>
    </row>
    <row r="25" spans="1:5" ht="14.25" customHeight="1" x14ac:dyDescent="0.2">
      <c r="A25" s="72" t="s">
        <v>73</v>
      </c>
      <c r="B25" s="54" t="s">
        <v>64</v>
      </c>
      <c r="C25" s="51">
        <v>12</v>
      </c>
      <c r="D25" s="4"/>
      <c r="E25" s="19">
        <v>1</v>
      </c>
    </row>
    <row r="26" spans="1:5" ht="14.25" customHeight="1" x14ac:dyDescent="0.2">
      <c r="A26" s="72"/>
      <c r="B26" s="54" t="s">
        <v>65</v>
      </c>
      <c r="C26" s="51">
        <v>10</v>
      </c>
      <c r="D26" s="4"/>
      <c r="E26" s="19"/>
    </row>
    <row r="27" spans="1:5" ht="14.25" customHeight="1" x14ac:dyDescent="0.2">
      <c r="A27" s="72"/>
      <c r="B27" s="21" t="s">
        <v>16</v>
      </c>
      <c r="C27" s="51"/>
      <c r="D27" s="5"/>
      <c r="E27" s="76">
        <f>E28+E30</f>
        <v>11.5</v>
      </c>
    </row>
    <row r="28" spans="1:5" ht="24" customHeight="1" x14ac:dyDescent="0.2">
      <c r="A28" s="72"/>
      <c r="B28" s="18" t="s">
        <v>51</v>
      </c>
      <c r="C28" s="51">
        <v>38</v>
      </c>
      <c r="D28" s="4"/>
      <c r="E28" s="19">
        <v>10.5</v>
      </c>
    </row>
    <row r="29" spans="1:5" ht="24" customHeight="1" x14ac:dyDescent="0.2">
      <c r="A29" s="72"/>
      <c r="B29" s="18" t="s">
        <v>91</v>
      </c>
      <c r="C29" s="51">
        <v>50</v>
      </c>
      <c r="D29" s="4"/>
      <c r="E29" s="19"/>
    </row>
    <row r="30" spans="1:5" ht="14.25" customHeight="1" x14ac:dyDescent="0.2">
      <c r="A30" s="72"/>
      <c r="B30" s="18" t="s">
        <v>50</v>
      </c>
      <c r="C30" s="55">
        <v>8</v>
      </c>
      <c r="D30" s="4"/>
      <c r="E30" s="19">
        <v>1</v>
      </c>
    </row>
    <row r="31" spans="1:5" ht="14.25" customHeight="1" x14ac:dyDescent="0.2">
      <c r="A31" s="72"/>
      <c r="B31" s="18" t="s">
        <v>91</v>
      </c>
      <c r="C31" s="51">
        <v>20</v>
      </c>
      <c r="D31" s="4"/>
      <c r="E31" s="19"/>
    </row>
    <row r="32" spans="1:5" ht="14.25" customHeight="1" x14ac:dyDescent="0.2">
      <c r="A32" s="72"/>
      <c r="B32" s="18"/>
      <c r="C32" s="51"/>
      <c r="D32" s="4"/>
      <c r="E32" s="8"/>
    </row>
    <row r="33" spans="1:5" ht="25.5" x14ac:dyDescent="0.2">
      <c r="A33" s="73"/>
      <c r="B33" s="22" t="s">
        <v>82</v>
      </c>
      <c r="C33" s="10"/>
      <c r="D33" s="16"/>
      <c r="E33" s="24"/>
    </row>
    <row r="34" spans="1:5" ht="24" customHeight="1" x14ac:dyDescent="0.2">
      <c r="A34" s="72"/>
      <c r="B34" s="23" t="s">
        <v>89</v>
      </c>
      <c r="C34" s="51"/>
      <c r="D34" s="36">
        <v>8</v>
      </c>
      <c r="E34" s="36">
        <f>E35+E44</f>
        <v>27.5</v>
      </c>
    </row>
    <row r="35" spans="1:5" ht="14.25" customHeight="1" x14ac:dyDescent="0.2">
      <c r="A35" s="72"/>
      <c r="B35" s="21" t="s">
        <v>18</v>
      </c>
      <c r="C35" s="51"/>
      <c r="D35" s="4"/>
      <c r="E35" s="76">
        <f>SUM(E36:E42)</f>
        <v>16</v>
      </c>
    </row>
    <row r="36" spans="1:5" ht="14.25" customHeight="1" x14ac:dyDescent="0.2">
      <c r="A36" s="72" t="s">
        <v>70</v>
      </c>
      <c r="B36" s="56" t="s">
        <v>55</v>
      </c>
      <c r="C36" s="51">
        <v>12</v>
      </c>
      <c r="D36" s="4"/>
      <c r="E36" s="19">
        <v>1.5</v>
      </c>
    </row>
    <row r="37" spans="1:5" ht="14.25" customHeight="1" x14ac:dyDescent="0.2">
      <c r="A37" s="72" t="s">
        <v>72</v>
      </c>
      <c r="B37" s="57" t="s">
        <v>57</v>
      </c>
      <c r="C37" s="51">
        <v>50</v>
      </c>
      <c r="D37" s="4"/>
      <c r="E37" s="19">
        <v>5</v>
      </c>
    </row>
    <row r="38" spans="1:5" ht="14.25" customHeight="1" x14ac:dyDescent="0.2">
      <c r="A38" s="72" t="s">
        <v>66</v>
      </c>
      <c r="B38" s="58" t="s">
        <v>58</v>
      </c>
      <c r="C38" s="51">
        <v>24</v>
      </c>
      <c r="D38" s="4"/>
      <c r="E38" s="19">
        <v>3</v>
      </c>
    </row>
    <row r="39" spans="1:5" ht="14.25" customHeight="1" x14ac:dyDescent="0.2">
      <c r="A39" s="72" t="s">
        <v>74</v>
      </c>
      <c r="B39" s="54" t="s">
        <v>61</v>
      </c>
      <c r="C39" s="51">
        <v>20</v>
      </c>
      <c r="D39" s="4"/>
      <c r="E39" s="19">
        <v>0.5</v>
      </c>
    </row>
    <row r="40" spans="1:5" ht="14.25" customHeight="1" x14ac:dyDescent="0.2">
      <c r="A40" s="72" t="s">
        <v>74</v>
      </c>
      <c r="B40" s="54" t="s">
        <v>62</v>
      </c>
      <c r="C40" s="51">
        <v>22</v>
      </c>
      <c r="D40" s="4"/>
      <c r="E40" s="19">
        <v>2.5</v>
      </c>
    </row>
    <row r="41" spans="1:5" ht="14.25" customHeight="1" x14ac:dyDescent="0.2">
      <c r="A41" s="72" t="s">
        <v>74</v>
      </c>
      <c r="B41" s="54" t="s">
        <v>63</v>
      </c>
      <c r="C41" s="51">
        <v>30</v>
      </c>
      <c r="D41" s="4"/>
      <c r="E41" s="19">
        <v>2.5</v>
      </c>
    </row>
    <row r="42" spans="1:5" ht="14.25" customHeight="1" x14ac:dyDescent="0.2">
      <c r="A42" s="72" t="s">
        <v>74</v>
      </c>
      <c r="B42" s="54" t="s">
        <v>64</v>
      </c>
      <c r="C42" s="51">
        <v>12</v>
      </c>
      <c r="D42" s="4"/>
      <c r="E42" s="19">
        <v>1</v>
      </c>
    </row>
    <row r="43" spans="1:5" ht="14.25" customHeight="1" x14ac:dyDescent="0.2">
      <c r="A43" s="72"/>
      <c r="B43" s="54" t="s">
        <v>65</v>
      </c>
      <c r="C43" s="51">
        <v>10</v>
      </c>
      <c r="D43" s="4"/>
      <c r="E43" s="19"/>
    </row>
    <row r="44" spans="1:5" ht="14.25" customHeight="1" x14ac:dyDescent="0.2">
      <c r="A44" s="72"/>
      <c r="B44" s="21" t="s">
        <v>16</v>
      </c>
      <c r="C44" s="51"/>
      <c r="D44" s="4"/>
      <c r="E44" s="76">
        <f>E45+E47</f>
        <v>11.5</v>
      </c>
    </row>
    <row r="45" spans="1:5" ht="23.25" customHeight="1" x14ac:dyDescent="0.2">
      <c r="A45" s="72"/>
      <c r="B45" s="18" t="s">
        <v>51</v>
      </c>
      <c r="C45" s="51">
        <v>38</v>
      </c>
      <c r="D45" s="4"/>
      <c r="E45" s="19">
        <v>10.5</v>
      </c>
    </row>
    <row r="46" spans="1:5" ht="23.25" customHeight="1" x14ac:dyDescent="0.2">
      <c r="A46" s="72"/>
      <c r="B46" s="18" t="s">
        <v>91</v>
      </c>
      <c r="C46" s="51">
        <v>50</v>
      </c>
      <c r="D46" s="4"/>
      <c r="E46" s="19"/>
    </row>
    <row r="47" spans="1:5" ht="15" customHeight="1" x14ac:dyDescent="0.2">
      <c r="A47" s="72"/>
      <c r="B47" s="18" t="s">
        <v>50</v>
      </c>
      <c r="C47" s="55">
        <v>8</v>
      </c>
      <c r="D47" s="4"/>
      <c r="E47" s="19">
        <v>1</v>
      </c>
    </row>
    <row r="48" spans="1:5" ht="15" customHeight="1" x14ac:dyDescent="0.2">
      <c r="A48" s="72"/>
      <c r="B48" s="18" t="s">
        <v>91</v>
      </c>
      <c r="C48" s="51">
        <v>20</v>
      </c>
      <c r="D48" s="4"/>
      <c r="E48" s="19"/>
    </row>
    <row r="49" spans="1:5" ht="14.25" customHeight="1" x14ac:dyDescent="0.2">
      <c r="A49" s="72"/>
      <c r="B49" s="18"/>
      <c r="C49" s="51"/>
      <c r="D49" s="4"/>
      <c r="E49" s="8"/>
    </row>
    <row r="50" spans="1:5" ht="25.5" x14ac:dyDescent="0.2">
      <c r="A50" s="73"/>
      <c r="B50" s="26" t="s">
        <v>85</v>
      </c>
      <c r="C50" s="51"/>
      <c r="D50" s="4"/>
      <c r="E50" s="8"/>
    </row>
    <row r="51" spans="1:5" s="3" customFormat="1" ht="21.95" customHeight="1" x14ac:dyDescent="0.2">
      <c r="A51" s="72"/>
      <c r="B51" s="27" t="s">
        <v>66</v>
      </c>
      <c r="C51" s="51"/>
      <c r="D51" s="39">
        <v>8</v>
      </c>
      <c r="E51" s="40">
        <f>E52+E62</f>
        <v>27.5</v>
      </c>
    </row>
    <row r="52" spans="1:5" s="3" customFormat="1" ht="14.25" customHeight="1" x14ac:dyDescent="0.2">
      <c r="A52" s="72"/>
      <c r="B52" s="21" t="s">
        <v>67</v>
      </c>
      <c r="C52" s="11"/>
      <c r="D52" s="11"/>
      <c r="E52" s="76">
        <f>SUM(E53:E61)</f>
        <v>16</v>
      </c>
    </row>
    <row r="53" spans="1:5" ht="14.25" customHeight="1" x14ac:dyDescent="0.2">
      <c r="A53" s="72" t="s">
        <v>14</v>
      </c>
      <c r="B53" s="56" t="s">
        <v>54</v>
      </c>
      <c r="C53" s="51">
        <v>38</v>
      </c>
      <c r="D53" s="4"/>
      <c r="E53" s="43">
        <v>3</v>
      </c>
    </row>
    <row r="54" spans="1:5" ht="14.25" customHeight="1" x14ac:dyDescent="0.2">
      <c r="A54" s="72" t="s">
        <v>17</v>
      </c>
      <c r="B54" s="58" t="s">
        <v>58</v>
      </c>
      <c r="C54" s="51">
        <v>24</v>
      </c>
      <c r="D54" s="4"/>
      <c r="E54" s="43">
        <v>2</v>
      </c>
    </row>
    <row r="55" spans="1:5" ht="14.25" customHeight="1" x14ac:dyDescent="0.2">
      <c r="A55" s="72" t="s">
        <v>72</v>
      </c>
      <c r="B55" s="59" t="s">
        <v>59</v>
      </c>
      <c r="C55" s="51">
        <v>36</v>
      </c>
      <c r="D55" s="4"/>
      <c r="E55" s="43">
        <v>5</v>
      </c>
    </row>
    <row r="56" spans="1:5" ht="14.25" customHeight="1" x14ac:dyDescent="0.2">
      <c r="A56" s="72" t="s">
        <v>72</v>
      </c>
      <c r="B56" s="54" t="s">
        <v>60</v>
      </c>
      <c r="C56" s="51">
        <v>10</v>
      </c>
      <c r="D56" s="4"/>
      <c r="E56" s="43">
        <v>2</v>
      </c>
    </row>
    <row r="57" spans="1:5" ht="14.25" customHeight="1" x14ac:dyDescent="0.2">
      <c r="A57" s="72" t="s">
        <v>75</v>
      </c>
      <c r="B57" s="60" t="s">
        <v>61</v>
      </c>
      <c r="C57" s="51">
        <v>20</v>
      </c>
      <c r="D57" s="4"/>
      <c r="E57" s="43">
        <v>2</v>
      </c>
    </row>
    <row r="58" spans="1:5" ht="14.25" customHeight="1" x14ac:dyDescent="0.2">
      <c r="A58" s="72" t="s">
        <v>75</v>
      </c>
      <c r="B58" s="61" t="s">
        <v>62</v>
      </c>
      <c r="C58" s="51">
        <v>22</v>
      </c>
      <c r="D58" s="4"/>
      <c r="E58" s="43">
        <v>0.5</v>
      </c>
    </row>
    <row r="59" spans="1:5" ht="14.25" customHeight="1" x14ac:dyDescent="0.2">
      <c r="A59" s="72" t="s">
        <v>75</v>
      </c>
      <c r="B59" s="61" t="s">
        <v>63</v>
      </c>
      <c r="C59" s="51">
        <v>30</v>
      </c>
      <c r="D59" s="4"/>
      <c r="E59" s="43">
        <v>0.5</v>
      </c>
    </row>
    <row r="60" spans="1:5" ht="14.25" customHeight="1" x14ac:dyDescent="0.2">
      <c r="A60" s="72" t="s">
        <v>75</v>
      </c>
      <c r="B60" s="61" t="s">
        <v>64</v>
      </c>
      <c r="C60" s="51">
        <v>12</v>
      </c>
      <c r="D60" s="4"/>
      <c r="E60" s="43">
        <v>1</v>
      </c>
    </row>
    <row r="61" spans="1:5" ht="14.25" customHeight="1" x14ac:dyDescent="0.2">
      <c r="A61" s="72"/>
      <c r="B61" s="61" t="s">
        <v>65</v>
      </c>
      <c r="C61" s="51">
        <v>10</v>
      </c>
      <c r="D61" s="4"/>
      <c r="E61" s="43"/>
    </row>
    <row r="62" spans="1:5" ht="14.25" customHeight="1" x14ac:dyDescent="0.2">
      <c r="A62" s="72"/>
      <c r="B62" s="21" t="s">
        <v>19</v>
      </c>
      <c r="C62" s="51"/>
      <c r="D62" s="4"/>
      <c r="E62" s="76">
        <f>E63+E65</f>
        <v>11.5</v>
      </c>
    </row>
    <row r="63" spans="1:5" ht="24.95" customHeight="1" x14ac:dyDescent="0.2">
      <c r="A63" s="72"/>
      <c r="B63" s="18" t="s">
        <v>52</v>
      </c>
      <c r="C63" s="51">
        <v>38</v>
      </c>
      <c r="D63" s="4"/>
      <c r="E63" s="43">
        <v>10.5</v>
      </c>
    </row>
    <row r="64" spans="1:5" ht="24.95" customHeight="1" x14ac:dyDescent="0.2">
      <c r="A64" s="72"/>
      <c r="B64" s="18" t="s">
        <v>91</v>
      </c>
      <c r="C64" s="51">
        <v>50</v>
      </c>
      <c r="D64" s="4"/>
      <c r="E64" s="43"/>
    </row>
    <row r="65" spans="1:5" ht="14.1" customHeight="1" x14ac:dyDescent="0.2">
      <c r="A65" s="72"/>
      <c r="B65" s="18" t="s">
        <v>50</v>
      </c>
      <c r="C65" s="55">
        <v>8</v>
      </c>
      <c r="D65" s="4"/>
      <c r="E65" s="43">
        <v>1</v>
      </c>
    </row>
    <row r="66" spans="1:5" ht="14.1" customHeight="1" x14ac:dyDescent="0.2">
      <c r="A66" s="72"/>
      <c r="B66" s="18" t="s">
        <v>91</v>
      </c>
      <c r="C66" s="51">
        <v>20</v>
      </c>
      <c r="D66" s="4"/>
      <c r="E66" s="43"/>
    </row>
    <row r="67" spans="1:5" ht="14.25" customHeight="1" x14ac:dyDescent="0.2">
      <c r="A67" s="72"/>
      <c r="B67" s="53"/>
      <c r="C67" s="51"/>
      <c r="D67" s="4"/>
      <c r="E67" s="4"/>
    </row>
    <row r="68" spans="1:5" ht="25.5" x14ac:dyDescent="0.2">
      <c r="A68" s="72"/>
      <c r="B68" s="29" t="s">
        <v>87</v>
      </c>
      <c r="C68" s="51"/>
      <c r="D68" s="4"/>
      <c r="E68" s="4"/>
    </row>
    <row r="69" spans="1:5" ht="27" customHeight="1" x14ac:dyDescent="0.2">
      <c r="A69" s="72"/>
      <c r="B69" s="30" t="s">
        <v>90</v>
      </c>
      <c r="C69" s="51"/>
      <c r="D69" s="41">
        <v>6</v>
      </c>
      <c r="E69" s="41">
        <f>E70+E80</f>
        <v>17.5</v>
      </c>
    </row>
    <row r="70" spans="1:5" ht="14.25" customHeight="1" x14ac:dyDescent="0.2">
      <c r="A70" s="72"/>
      <c r="B70" s="21" t="s">
        <v>68</v>
      </c>
      <c r="C70" s="51"/>
      <c r="D70" s="4"/>
      <c r="E70" s="76">
        <f>SUM(E71:E78)</f>
        <v>10</v>
      </c>
    </row>
    <row r="71" spans="1:5" ht="14.25" customHeight="1" x14ac:dyDescent="0.2">
      <c r="A71" s="72" t="s">
        <v>71</v>
      </c>
      <c r="B71" s="56" t="s">
        <v>55</v>
      </c>
      <c r="C71" s="51">
        <v>12</v>
      </c>
      <c r="D71" s="4"/>
      <c r="E71" s="43">
        <v>0.5</v>
      </c>
    </row>
    <row r="72" spans="1:5" ht="14.25" customHeight="1" x14ac:dyDescent="0.2">
      <c r="A72" s="72" t="s">
        <v>17</v>
      </c>
      <c r="B72" s="57" t="s">
        <v>57</v>
      </c>
      <c r="C72" s="51">
        <v>50</v>
      </c>
      <c r="D72" s="4"/>
      <c r="E72" s="43">
        <v>2</v>
      </c>
    </row>
    <row r="73" spans="1:5" ht="14.25" customHeight="1" x14ac:dyDescent="0.2">
      <c r="A73" s="72" t="s">
        <v>66</v>
      </c>
      <c r="B73" s="61" t="s">
        <v>59</v>
      </c>
      <c r="C73" s="51">
        <v>36</v>
      </c>
      <c r="D73" s="4"/>
      <c r="E73" s="43">
        <v>2</v>
      </c>
    </row>
    <row r="74" spans="1:5" ht="14.25" customHeight="1" x14ac:dyDescent="0.2">
      <c r="A74" s="72" t="s">
        <v>66</v>
      </c>
      <c r="B74" s="60" t="s">
        <v>60</v>
      </c>
      <c r="C74" s="51">
        <v>10</v>
      </c>
      <c r="D74" s="4"/>
      <c r="E74" s="43">
        <v>2</v>
      </c>
    </row>
    <row r="75" spans="1:5" ht="14.25" customHeight="1" x14ac:dyDescent="0.2">
      <c r="A75" s="72" t="s">
        <v>76</v>
      </c>
      <c r="B75" s="60" t="s">
        <v>61</v>
      </c>
      <c r="C75" s="51">
        <v>20</v>
      </c>
      <c r="D75" s="4"/>
      <c r="E75" s="43">
        <v>0.5</v>
      </c>
    </row>
    <row r="76" spans="1:5" ht="14.25" customHeight="1" x14ac:dyDescent="0.2">
      <c r="A76" s="72" t="s">
        <v>76</v>
      </c>
      <c r="B76" s="61" t="s">
        <v>62</v>
      </c>
      <c r="C76" s="51">
        <v>22</v>
      </c>
      <c r="D76" s="4"/>
      <c r="E76" s="43">
        <v>1</v>
      </c>
    </row>
    <row r="77" spans="1:5" ht="14.25" customHeight="1" x14ac:dyDescent="0.2">
      <c r="A77" s="72" t="s">
        <v>76</v>
      </c>
      <c r="B77" s="61" t="s">
        <v>63</v>
      </c>
      <c r="C77" s="51">
        <v>30</v>
      </c>
      <c r="D77" s="4"/>
      <c r="E77" s="43">
        <v>1</v>
      </c>
    </row>
    <row r="78" spans="1:5" ht="14.25" customHeight="1" x14ac:dyDescent="0.2">
      <c r="A78" s="72" t="s">
        <v>76</v>
      </c>
      <c r="B78" s="61" t="s">
        <v>64</v>
      </c>
      <c r="C78" s="51">
        <v>12</v>
      </c>
      <c r="D78" s="4"/>
      <c r="E78" s="43">
        <v>1</v>
      </c>
    </row>
    <row r="79" spans="1:5" ht="14.25" customHeight="1" x14ac:dyDescent="0.2">
      <c r="A79" s="72"/>
      <c r="B79" s="61" t="s">
        <v>65</v>
      </c>
      <c r="C79" s="51">
        <v>10</v>
      </c>
      <c r="D79" s="4"/>
      <c r="E79" s="43"/>
    </row>
    <row r="80" spans="1:5" ht="14.25" customHeight="1" x14ac:dyDescent="0.2">
      <c r="A80" s="74"/>
      <c r="B80" s="21" t="s">
        <v>19</v>
      </c>
      <c r="C80" s="55"/>
      <c r="D80" s="34"/>
      <c r="E80" s="79">
        <f>E81+E83</f>
        <v>7.5</v>
      </c>
    </row>
    <row r="81" spans="1:5" ht="26.1" customHeight="1" x14ac:dyDescent="0.2">
      <c r="A81" s="74"/>
      <c r="B81" s="31" t="s">
        <v>52</v>
      </c>
      <c r="C81" s="32">
        <v>38</v>
      </c>
      <c r="D81" s="34"/>
      <c r="E81" s="45">
        <v>6.5</v>
      </c>
    </row>
    <row r="82" spans="1:5" ht="26.1" customHeight="1" x14ac:dyDescent="0.2">
      <c r="A82" s="74"/>
      <c r="B82" s="18" t="s">
        <v>91</v>
      </c>
      <c r="C82" s="51">
        <v>50</v>
      </c>
      <c r="D82" s="34"/>
      <c r="E82" s="45"/>
    </row>
    <row r="83" spans="1:5" ht="15" customHeight="1" x14ac:dyDescent="0.2">
      <c r="A83" s="74"/>
      <c r="B83" s="62" t="s">
        <v>50</v>
      </c>
      <c r="C83" s="55">
        <v>8</v>
      </c>
      <c r="D83" s="34"/>
      <c r="E83" s="45">
        <v>1</v>
      </c>
    </row>
    <row r="84" spans="1:5" ht="15" customHeight="1" x14ac:dyDescent="0.2">
      <c r="A84" s="74"/>
      <c r="B84" s="18" t="s">
        <v>91</v>
      </c>
      <c r="C84" s="51">
        <v>20</v>
      </c>
      <c r="D84" s="34"/>
      <c r="E84" s="45"/>
    </row>
    <row r="85" spans="1:5" ht="13.5" thickBot="1" x14ac:dyDescent="0.25">
      <c r="A85" s="75"/>
      <c r="B85" s="28"/>
      <c r="C85" s="28"/>
      <c r="D85" s="28"/>
      <c r="E85" s="28"/>
    </row>
    <row r="86" spans="1:5" ht="9" customHeight="1" x14ac:dyDescent="0.2">
      <c r="A86" s="675"/>
      <c r="B86" s="675"/>
      <c r="C86" s="675"/>
      <c r="D86" s="675"/>
      <c r="E86" s="675"/>
    </row>
    <row r="87" spans="1:5" hidden="1" x14ac:dyDescent="0.2">
      <c r="A87" s="675"/>
      <c r="B87" s="675"/>
      <c r="C87" s="675"/>
      <c r="D87" s="675"/>
      <c r="E87" s="675"/>
    </row>
    <row r="88" spans="1:5" hidden="1" x14ac:dyDescent="0.2">
      <c r="A88" s="675"/>
      <c r="B88" s="675"/>
      <c r="C88" s="675"/>
      <c r="D88" s="675"/>
      <c r="E88" s="675"/>
    </row>
    <row r="89" spans="1:5" hidden="1" x14ac:dyDescent="0.2">
      <c r="A89" s="675"/>
      <c r="B89" s="675"/>
      <c r="C89" s="675"/>
      <c r="D89" s="675"/>
      <c r="E89" s="675"/>
    </row>
    <row r="90" spans="1:5" hidden="1" x14ac:dyDescent="0.2">
      <c r="A90" s="675"/>
      <c r="B90" s="675"/>
      <c r="C90" s="675"/>
      <c r="D90" s="675"/>
      <c r="E90" s="675"/>
    </row>
    <row r="91" spans="1:5" hidden="1" x14ac:dyDescent="0.2">
      <c r="A91" s="675"/>
      <c r="B91" s="675"/>
      <c r="C91" s="675"/>
      <c r="D91" s="675"/>
      <c r="E91" s="675"/>
    </row>
    <row r="92" spans="1:5" hidden="1" x14ac:dyDescent="0.2">
      <c r="A92" s="675"/>
      <c r="B92" s="675"/>
      <c r="C92" s="675"/>
      <c r="D92" s="675"/>
      <c r="E92" s="675"/>
    </row>
    <row r="93" spans="1:5" ht="11.25" hidden="1" customHeight="1" x14ac:dyDescent="0.2">
      <c r="A93" s="675"/>
      <c r="B93" s="675"/>
      <c r="C93" s="675"/>
      <c r="D93" s="675"/>
      <c r="E93" s="675"/>
    </row>
    <row r="94" spans="1:5" hidden="1" x14ac:dyDescent="0.2">
      <c r="A94" s="675"/>
      <c r="B94" s="675"/>
      <c r="C94" s="675"/>
      <c r="D94" s="675"/>
      <c r="E94" s="675"/>
    </row>
    <row r="95" spans="1:5" x14ac:dyDescent="0.2">
      <c r="B95" s="1"/>
      <c r="C95" s="1"/>
      <c r="D95" s="1"/>
      <c r="E95" s="1"/>
    </row>
    <row r="96" spans="1:5" x14ac:dyDescent="0.2">
      <c r="B96" s="1" t="s">
        <v>101</v>
      </c>
    </row>
    <row r="97" spans="2:2" x14ac:dyDescent="0.2">
      <c r="B97" s="1" t="s">
        <v>102</v>
      </c>
    </row>
    <row r="98" spans="2:2" x14ac:dyDescent="0.2">
      <c r="B98" s="2"/>
    </row>
    <row r="99" spans="2:2" x14ac:dyDescent="0.2">
      <c r="B99" s="2"/>
    </row>
  </sheetData>
  <mergeCells count="5">
    <mergeCell ref="A86:E94"/>
    <mergeCell ref="D11:D14"/>
    <mergeCell ref="E11:E14"/>
    <mergeCell ref="B11:B13"/>
    <mergeCell ref="C11:C1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3E45-699F-4627-A123-C2AB6658C75F}">
  <dimension ref="A1:I65"/>
  <sheetViews>
    <sheetView workbookViewId="0">
      <selection activeCell="D9" sqref="D9"/>
    </sheetView>
  </sheetViews>
  <sheetFormatPr baseColWidth="10" defaultColWidth="11.42578125" defaultRowHeight="12.75" x14ac:dyDescent="0.2"/>
  <cols>
    <col min="1" max="2" width="11.42578125" style="84"/>
    <col min="3" max="3" width="16.140625" style="84" bestFit="1" customWidth="1"/>
    <col min="4" max="4" width="66.140625" style="84" bestFit="1" customWidth="1"/>
    <col min="5" max="5" width="8.42578125" style="84" customWidth="1"/>
    <col min="6" max="7" width="7.140625" style="84" customWidth="1"/>
    <col min="8" max="8" width="5.42578125" style="84" customWidth="1"/>
    <col min="9" max="16384" width="11.42578125" style="84"/>
  </cols>
  <sheetData>
    <row r="1" spans="1:9" ht="15.75" x14ac:dyDescent="0.25">
      <c r="A1" s="685" t="s">
        <v>103</v>
      </c>
      <c r="B1" s="686"/>
      <c r="C1" s="686"/>
      <c r="D1" s="686"/>
      <c r="E1" s="686"/>
      <c r="F1" s="686"/>
      <c r="G1" s="686"/>
      <c r="H1" s="83"/>
      <c r="I1" s="83"/>
    </row>
    <row r="2" spans="1:9" ht="15.75" x14ac:dyDescent="0.25">
      <c r="A2" s="687" t="s">
        <v>104</v>
      </c>
      <c r="B2" s="688"/>
      <c r="C2" s="688"/>
      <c r="D2" s="688"/>
      <c r="E2" s="688"/>
      <c r="F2" s="688"/>
      <c r="G2" s="688"/>
      <c r="H2" s="83"/>
      <c r="I2" s="83"/>
    </row>
    <row r="3" spans="1:9" ht="14.25" customHeight="1" x14ac:dyDescent="0.2">
      <c r="A3" s="689" t="s">
        <v>105</v>
      </c>
      <c r="B3" s="690"/>
      <c r="C3" s="690"/>
      <c r="D3" s="690"/>
      <c r="E3" s="690"/>
      <c r="F3" s="690"/>
      <c r="G3" s="690"/>
      <c r="H3" s="85"/>
    </row>
    <row r="4" spans="1:9" ht="13.5" thickBot="1" x14ac:dyDescent="0.25">
      <c r="A4" s="86"/>
      <c r="F4" s="87"/>
    </row>
    <row r="5" spans="1:9" ht="32.450000000000003" customHeight="1" thickBot="1" x14ac:dyDescent="0.25">
      <c r="A5" s="691" t="s">
        <v>106</v>
      </c>
      <c r="B5" s="692"/>
      <c r="C5" s="692"/>
      <c r="D5" s="88" t="s">
        <v>107</v>
      </c>
      <c r="E5" s="693" t="s">
        <v>108</v>
      </c>
      <c r="F5" s="694"/>
      <c r="G5" s="694"/>
      <c r="H5" s="89"/>
      <c r="I5" s="89"/>
    </row>
    <row r="6" spans="1:9" ht="12.75" customHeight="1" x14ac:dyDescent="0.2">
      <c r="A6" s="695" t="s">
        <v>109</v>
      </c>
      <c r="B6" s="697" t="s">
        <v>110</v>
      </c>
      <c r="C6" s="91"/>
      <c r="D6" s="699" t="s">
        <v>7</v>
      </c>
      <c r="E6" s="699" t="s">
        <v>4</v>
      </c>
      <c r="F6" s="699" t="s">
        <v>2</v>
      </c>
      <c r="G6" s="682" t="s">
        <v>1</v>
      </c>
      <c r="H6" s="92"/>
    </row>
    <row r="7" spans="1:9" ht="12.75" customHeight="1" x14ac:dyDescent="0.2">
      <c r="A7" s="696"/>
      <c r="B7" s="698"/>
      <c r="C7" s="91"/>
      <c r="D7" s="699"/>
      <c r="E7" s="699"/>
      <c r="F7" s="699"/>
      <c r="G7" s="682"/>
      <c r="H7" s="94"/>
    </row>
    <row r="8" spans="1:9" ht="26.25" thickBot="1" x14ac:dyDescent="0.25">
      <c r="A8" s="696"/>
      <c r="B8" s="698"/>
      <c r="C8" s="91" t="s">
        <v>21</v>
      </c>
      <c r="D8" s="697"/>
      <c r="E8" s="699"/>
      <c r="F8" s="699"/>
      <c r="G8" s="682"/>
      <c r="H8" s="95"/>
    </row>
    <row r="9" spans="1:9" ht="13.5" thickBot="1" x14ac:dyDescent="0.25">
      <c r="A9" s="696"/>
      <c r="B9" s="698"/>
      <c r="C9" s="96" t="s">
        <v>22</v>
      </c>
      <c r="D9" s="14" t="s">
        <v>111</v>
      </c>
      <c r="E9" s="97"/>
      <c r="F9" s="700"/>
      <c r="G9" s="683"/>
      <c r="H9" s="95"/>
    </row>
    <row r="10" spans="1:9" ht="27.75" customHeight="1" x14ac:dyDescent="0.2">
      <c r="A10" s="98"/>
      <c r="B10" s="99"/>
      <c r="C10" s="100"/>
      <c r="D10" s="101" t="s">
        <v>112</v>
      </c>
      <c r="E10" s="102"/>
      <c r="F10" s="93"/>
      <c r="G10" s="90"/>
      <c r="H10" s="103"/>
    </row>
    <row r="11" spans="1:9" ht="14.25" customHeight="1" x14ac:dyDescent="0.2">
      <c r="A11" s="98"/>
      <c r="B11" s="104"/>
      <c r="C11" s="105"/>
      <c r="D11" s="106" t="s">
        <v>113</v>
      </c>
      <c r="E11" s="107"/>
      <c r="F11" s="108">
        <v>8</v>
      </c>
      <c r="G11" s="108">
        <f>G12+G19</f>
        <v>14</v>
      </c>
      <c r="H11" s="103"/>
    </row>
    <row r="12" spans="1:9" ht="14.25" customHeight="1" x14ac:dyDescent="0.2">
      <c r="A12" s="98"/>
      <c r="B12" s="104"/>
      <c r="C12" s="105"/>
      <c r="D12" s="109" t="s">
        <v>114</v>
      </c>
      <c r="E12" s="107"/>
      <c r="F12" s="110"/>
      <c r="G12" s="111">
        <f>SUM(G13:G18)</f>
        <v>8</v>
      </c>
      <c r="H12" s="103"/>
    </row>
    <row r="13" spans="1:9" ht="14.25" customHeight="1" x14ac:dyDescent="0.2">
      <c r="A13" s="98"/>
      <c r="B13" s="104"/>
      <c r="C13" s="105"/>
      <c r="D13" s="112" t="s">
        <v>115</v>
      </c>
      <c r="E13" s="107">
        <v>28</v>
      </c>
      <c r="F13" s="110"/>
      <c r="G13" s="113">
        <v>3.5</v>
      </c>
      <c r="H13" s="103"/>
    </row>
    <row r="14" spans="1:9" ht="14.25" customHeight="1" x14ac:dyDescent="0.2">
      <c r="A14" s="98"/>
      <c r="B14" s="104"/>
      <c r="C14" s="105"/>
      <c r="D14" s="112" t="s">
        <v>116</v>
      </c>
      <c r="E14" s="107">
        <v>38</v>
      </c>
      <c r="F14" s="110"/>
      <c r="G14" s="113">
        <v>3.5</v>
      </c>
      <c r="H14" s="103"/>
    </row>
    <row r="15" spans="1:9" ht="14.25" customHeight="1" x14ac:dyDescent="0.2">
      <c r="A15" s="98"/>
      <c r="B15" s="104"/>
      <c r="C15" s="105" t="s">
        <v>117</v>
      </c>
      <c r="D15" s="114" t="s">
        <v>118</v>
      </c>
      <c r="E15" s="107">
        <v>18</v>
      </c>
      <c r="F15" s="115"/>
      <c r="G15" s="113">
        <v>0.25</v>
      </c>
      <c r="H15" s="116"/>
    </row>
    <row r="16" spans="1:9" ht="14.25" customHeight="1" x14ac:dyDescent="0.2">
      <c r="A16" s="98"/>
      <c r="B16" s="104"/>
      <c r="C16" s="105" t="s">
        <v>117</v>
      </c>
      <c r="D16" s="117" t="s">
        <v>119</v>
      </c>
      <c r="E16" s="107">
        <v>18</v>
      </c>
      <c r="F16" s="110"/>
      <c r="G16" s="113">
        <v>0.25</v>
      </c>
      <c r="H16" s="103"/>
    </row>
    <row r="17" spans="1:8" ht="14.25" customHeight="1" x14ac:dyDescent="0.2">
      <c r="A17" s="98"/>
      <c r="B17" s="104"/>
      <c r="C17" s="105" t="s">
        <v>117</v>
      </c>
      <c r="D17" s="117" t="s">
        <v>120</v>
      </c>
      <c r="E17" s="107">
        <v>38</v>
      </c>
      <c r="F17" s="110"/>
      <c r="G17" s="113">
        <v>0.25</v>
      </c>
      <c r="H17" s="103"/>
    </row>
    <row r="18" spans="1:8" ht="14.25" customHeight="1" x14ac:dyDescent="0.2">
      <c r="A18" s="98"/>
      <c r="B18" s="104"/>
      <c r="C18" s="105" t="s">
        <v>117</v>
      </c>
      <c r="D18" s="117" t="s">
        <v>121</v>
      </c>
      <c r="E18" s="107">
        <v>10</v>
      </c>
      <c r="F18" s="110"/>
      <c r="G18" s="113">
        <v>0.25</v>
      </c>
      <c r="H18" s="103"/>
    </row>
    <row r="19" spans="1:8" ht="14.25" customHeight="1" x14ac:dyDescent="0.2">
      <c r="A19" s="98"/>
      <c r="B19" s="104"/>
      <c r="C19" s="105"/>
      <c r="D19" s="109" t="s">
        <v>122</v>
      </c>
      <c r="E19" s="107"/>
      <c r="F19" s="110"/>
      <c r="G19" s="111">
        <f>SUM(G20:G20)</f>
        <v>6</v>
      </c>
      <c r="H19" s="103"/>
    </row>
    <row r="20" spans="1:8" ht="14.25" customHeight="1" x14ac:dyDescent="0.2">
      <c r="A20" s="98"/>
      <c r="B20" s="104"/>
      <c r="C20" s="105"/>
      <c r="D20" s="118" t="s">
        <v>123</v>
      </c>
      <c r="E20" s="107">
        <v>34</v>
      </c>
      <c r="F20" s="110"/>
      <c r="G20" s="113">
        <v>6</v>
      </c>
      <c r="H20" s="103"/>
    </row>
    <row r="21" spans="1:8" ht="23.45" customHeight="1" x14ac:dyDescent="0.2">
      <c r="A21" s="98"/>
      <c r="B21" s="104"/>
      <c r="C21" s="119"/>
      <c r="D21" s="120" t="s">
        <v>82</v>
      </c>
      <c r="E21" s="121"/>
      <c r="F21" s="93"/>
      <c r="G21" s="93"/>
      <c r="H21" s="103"/>
    </row>
    <row r="22" spans="1:8" ht="14.25" customHeight="1" x14ac:dyDescent="0.2">
      <c r="A22" s="98"/>
      <c r="B22" s="104"/>
      <c r="C22" s="105"/>
      <c r="D22" s="122" t="s">
        <v>124</v>
      </c>
      <c r="E22" s="107"/>
      <c r="F22" s="123">
        <v>8</v>
      </c>
      <c r="G22" s="123">
        <f>G23+G30</f>
        <v>14</v>
      </c>
      <c r="H22" s="103"/>
    </row>
    <row r="23" spans="1:8" ht="14.25" customHeight="1" x14ac:dyDescent="0.2">
      <c r="A23" s="98"/>
      <c r="B23" s="104"/>
      <c r="D23" s="109" t="s">
        <v>125</v>
      </c>
      <c r="E23" s="107"/>
      <c r="F23" s="110"/>
      <c r="G23" s="111">
        <f>SUM(G24:G29)</f>
        <v>8</v>
      </c>
      <c r="H23" s="103"/>
    </row>
    <row r="24" spans="1:8" ht="15" customHeight="1" x14ac:dyDescent="0.2">
      <c r="A24" s="98"/>
      <c r="B24" s="104"/>
      <c r="C24" s="105"/>
      <c r="D24" s="112" t="s">
        <v>126</v>
      </c>
      <c r="E24" s="107">
        <v>34</v>
      </c>
      <c r="F24" s="110"/>
      <c r="G24" s="113">
        <v>3.5</v>
      </c>
      <c r="H24" s="103"/>
    </row>
    <row r="25" spans="1:8" ht="14.25" customHeight="1" x14ac:dyDescent="0.2">
      <c r="A25" s="98"/>
      <c r="B25" s="104"/>
      <c r="C25" s="105"/>
      <c r="D25" s="112" t="s">
        <v>127</v>
      </c>
      <c r="E25" s="107">
        <v>30</v>
      </c>
      <c r="F25" s="110"/>
      <c r="G25" s="113">
        <v>2.5</v>
      </c>
      <c r="H25" s="103"/>
    </row>
    <row r="26" spans="1:8" ht="14.25" customHeight="1" x14ac:dyDescent="0.2">
      <c r="A26" s="98"/>
      <c r="B26" s="104"/>
      <c r="C26" s="105" t="s">
        <v>128</v>
      </c>
      <c r="D26" s="114" t="s">
        <v>118</v>
      </c>
      <c r="E26" s="107">
        <v>18</v>
      </c>
      <c r="F26" s="115"/>
      <c r="G26" s="113">
        <v>0.75</v>
      </c>
      <c r="H26" s="103"/>
    </row>
    <row r="27" spans="1:8" ht="14.25" customHeight="1" x14ac:dyDescent="0.2">
      <c r="A27" s="98"/>
      <c r="B27" s="104"/>
      <c r="C27" s="105" t="s">
        <v>128</v>
      </c>
      <c r="D27" s="117" t="s">
        <v>119</v>
      </c>
      <c r="E27" s="107">
        <v>18</v>
      </c>
      <c r="F27" s="110"/>
      <c r="G27" s="113">
        <v>0.5</v>
      </c>
      <c r="H27" s="103"/>
    </row>
    <row r="28" spans="1:8" ht="14.25" customHeight="1" x14ac:dyDescent="0.2">
      <c r="A28" s="98"/>
      <c r="B28" s="104"/>
      <c r="C28" s="105" t="s">
        <v>128</v>
      </c>
      <c r="D28" s="117" t="s">
        <v>121</v>
      </c>
      <c r="E28" s="107">
        <v>10</v>
      </c>
      <c r="F28" s="110"/>
      <c r="G28" s="113">
        <v>0.25</v>
      </c>
      <c r="H28" s="103"/>
    </row>
    <row r="29" spans="1:8" ht="14.25" customHeight="1" x14ac:dyDescent="0.2">
      <c r="A29" s="98"/>
      <c r="B29" s="104"/>
      <c r="C29" s="105" t="s">
        <v>128</v>
      </c>
      <c r="D29" s="117" t="s">
        <v>120</v>
      </c>
      <c r="E29" s="107">
        <v>38</v>
      </c>
      <c r="F29" s="110"/>
      <c r="G29" s="113">
        <v>0.5</v>
      </c>
      <c r="H29" s="103"/>
    </row>
    <row r="30" spans="1:8" ht="14.25" customHeight="1" x14ac:dyDescent="0.2">
      <c r="A30" s="98"/>
      <c r="B30" s="104"/>
      <c r="C30" s="105"/>
      <c r="D30" s="109" t="s">
        <v>129</v>
      </c>
      <c r="E30" s="107"/>
      <c r="F30" s="110"/>
      <c r="G30" s="111">
        <f>SUM(G31:G31)</f>
        <v>6</v>
      </c>
      <c r="H30" s="103"/>
    </row>
    <row r="31" spans="1:8" ht="13.5" customHeight="1" x14ac:dyDescent="0.2">
      <c r="A31" s="98"/>
      <c r="B31" s="104"/>
      <c r="C31" s="105"/>
      <c r="D31" s="118" t="s">
        <v>123</v>
      </c>
      <c r="E31" s="107">
        <v>34</v>
      </c>
      <c r="F31" s="110"/>
      <c r="G31" s="113">
        <v>6</v>
      </c>
      <c r="H31" s="103"/>
    </row>
    <row r="32" spans="1:8" ht="13.5" customHeight="1" x14ac:dyDescent="0.2">
      <c r="A32" s="98"/>
      <c r="B32" s="104"/>
      <c r="C32" s="119"/>
      <c r="D32" s="124"/>
      <c r="E32" s="107"/>
      <c r="F32" s="110"/>
      <c r="G32" s="113"/>
      <c r="H32" s="103"/>
    </row>
    <row r="33" spans="1:8" ht="23.45" customHeight="1" x14ac:dyDescent="0.2">
      <c r="A33" s="98"/>
      <c r="B33" s="104"/>
      <c r="C33" s="119"/>
      <c r="D33" s="125" t="s">
        <v>130</v>
      </c>
      <c r="E33" s="107"/>
      <c r="F33" s="110"/>
      <c r="G33" s="107"/>
      <c r="H33" s="103"/>
    </row>
    <row r="34" spans="1:8" ht="14.25" customHeight="1" x14ac:dyDescent="0.2">
      <c r="A34" s="98"/>
      <c r="B34" s="104"/>
      <c r="C34" s="105"/>
      <c r="D34" s="126" t="s">
        <v>131</v>
      </c>
      <c r="E34" s="107"/>
      <c r="F34" s="127">
        <v>8</v>
      </c>
      <c r="G34" s="127">
        <f>G35+G42</f>
        <v>14</v>
      </c>
      <c r="H34" s="103"/>
    </row>
    <row r="35" spans="1:8" ht="14.25" customHeight="1" x14ac:dyDescent="0.2">
      <c r="A35" s="98"/>
      <c r="B35" s="104"/>
      <c r="C35" s="105"/>
      <c r="D35" s="109" t="s">
        <v>132</v>
      </c>
      <c r="E35" s="128"/>
      <c r="F35" s="128"/>
      <c r="G35" s="111">
        <f>SUM(G36:G41)</f>
        <v>8</v>
      </c>
      <c r="H35" s="103"/>
    </row>
    <row r="36" spans="1:8" ht="14.25" customHeight="1" x14ac:dyDescent="0.2">
      <c r="A36" s="98"/>
      <c r="B36" s="129"/>
      <c r="C36" s="105"/>
      <c r="D36" s="112" t="s">
        <v>133</v>
      </c>
      <c r="E36" s="107">
        <v>34</v>
      </c>
      <c r="F36" s="115"/>
      <c r="G36" s="113">
        <v>3.5</v>
      </c>
      <c r="H36" s="103"/>
    </row>
    <row r="37" spans="1:8" ht="14.25" customHeight="1" x14ac:dyDescent="0.2">
      <c r="A37" s="98"/>
      <c r="B37" s="129"/>
      <c r="C37" s="105"/>
      <c r="D37" s="112" t="s">
        <v>134</v>
      </c>
      <c r="E37" s="107">
        <v>34</v>
      </c>
      <c r="F37" s="115"/>
      <c r="G37" s="113">
        <v>2.5</v>
      </c>
      <c r="H37" s="103"/>
    </row>
    <row r="38" spans="1:8" ht="14.25" customHeight="1" x14ac:dyDescent="0.2">
      <c r="A38" s="98"/>
      <c r="B38" s="129"/>
      <c r="C38" s="105" t="s">
        <v>135</v>
      </c>
      <c r="D38" s="114" t="s">
        <v>118</v>
      </c>
      <c r="E38" s="107">
        <v>18</v>
      </c>
      <c r="F38" s="115"/>
      <c r="G38" s="113">
        <v>0.25</v>
      </c>
      <c r="H38" s="103"/>
    </row>
    <row r="39" spans="1:8" ht="14.25" customHeight="1" x14ac:dyDescent="0.2">
      <c r="A39" s="98"/>
      <c r="B39" s="129"/>
      <c r="C39" s="105" t="s">
        <v>135</v>
      </c>
      <c r="D39" s="117" t="s">
        <v>120</v>
      </c>
      <c r="E39" s="107">
        <v>38</v>
      </c>
      <c r="F39" s="115"/>
      <c r="G39" s="113">
        <v>0.75</v>
      </c>
      <c r="H39" s="103"/>
    </row>
    <row r="40" spans="1:8" ht="14.25" customHeight="1" x14ac:dyDescent="0.2">
      <c r="A40" s="98"/>
      <c r="B40" s="129"/>
      <c r="C40" s="105" t="s">
        <v>135</v>
      </c>
      <c r="D40" s="117" t="s">
        <v>119</v>
      </c>
      <c r="E40" s="107">
        <v>18</v>
      </c>
      <c r="F40" s="115"/>
      <c r="G40" s="113">
        <v>0.75</v>
      </c>
      <c r="H40" s="103"/>
    </row>
    <row r="41" spans="1:8" ht="14.25" customHeight="1" x14ac:dyDescent="0.2">
      <c r="A41" s="98"/>
      <c r="B41" s="129"/>
      <c r="C41" s="105" t="s">
        <v>135</v>
      </c>
      <c r="D41" s="117" t="s">
        <v>121</v>
      </c>
      <c r="E41" s="107">
        <v>10</v>
      </c>
      <c r="F41" s="115"/>
      <c r="G41" s="113">
        <v>0.25</v>
      </c>
      <c r="H41" s="103"/>
    </row>
    <row r="42" spans="1:8" ht="14.25" customHeight="1" x14ac:dyDescent="0.2">
      <c r="A42" s="98"/>
      <c r="B42" s="129"/>
      <c r="C42" s="105"/>
      <c r="D42" s="109" t="s">
        <v>136</v>
      </c>
      <c r="E42" s="129"/>
      <c r="F42" s="115"/>
      <c r="G42" s="111">
        <f>SUM(G43:G43)</f>
        <v>6</v>
      </c>
      <c r="H42" s="103"/>
    </row>
    <row r="43" spans="1:8" ht="17.100000000000001" customHeight="1" x14ac:dyDescent="0.2">
      <c r="A43" s="98"/>
      <c r="B43" s="129"/>
      <c r="C43" s="105"/>
      <c r="D43" s="84" t="s">
        <v>137</v>
      </c>
      <c r="E43" s="128">
        <v>10</v>
      </c>
      <c r="F43" s="115"/>
      <c r="G43" s="113">
        <v>6</v>
      </c>
      <c r="H43" s="103"/>
    </row>
    <row r="44" spans="1:8" ht="29.1" customHeight="1" x14ac:dyDescent="0.2">
      <c r="A44" s="98"/>
      <c r="B44" s="129"/>
      <c r="C44" s="105"/>
      <c r="D44" s="130" t="s">
        <v>138</v>
      </c>
      <c r="E44" s="129"/>
      <c r="F44" s="131">
        <v>6</v>
      </c>
      <c r="G44" s="131">
        <f>G46+G52</f>
        <v>9</v>
      </c>
      <c r="H44" s="103"/>
    </row>
    <row r="45" spans="1:8" ht="14.25" customHeight="1" x14ac:dyDescent="0.2">
      <c r="A45" s="98"/>
      <c r="B45" s="129"/>
      <c r="C45" s="132"/>
      <c r="D45" s="133" t="s">
        <v>139</v>
      </c>
      <c r="E45" s="129"/>
      <c r="F45" s="134"/>
      <c r="G45" s="107"/>
      <c r="H45" s="103"/>
    </row>
    <row r="46" spans="1:8" ht="14.25" customHeight="1" x14ac:dyDescent="0.2">
      <c r="A46" s="98"/>
      <c r="B46" s="129"/>
      <c r="C46" s="132"/>
      <c r="D46" s="109" t="s">
        <v>140</v>
      </c>
      <c r="F46" s="134"/>
      <c r="G46" s="135">
        <f>SUM(G47:G51)</f>
        <v>5</v>
      </c>
      <c r="H46" s="103"/>
    </row>
    <row r="47" spans="1:8" ht="14.25" customHeight="1" x14ac:dyDescent="0.2">
      <c r="A47" s="98"/>
      <c r="B47" s="129"/>
      <c r="C47" s="132"/>
      <c r="D47" s="136" t="s">
        <v>141</v>
      </c>
      <c r="E47" s="107">
        <v>34</v>
      </c>
      <c r="F47" s="134"/>
      <c r="G47" s="113">
        <v>3.5</v>
      </c>
      <c r="H47" s="103"/>
    </row>
    <row r="48" spans="1:8" ht="14.25" customHeight="1" x14ac:dyDescent="0.2">
      <c r="A48" s="98"/>
      <c r="B48" s="129"/>
      <c r="C48" s="105" t="s">
        <v>142</v>
      </c>
      <c r="D48" s="114" t="s">
        <v>118</v>
      </c>
      <c r="E48" s="107">
        <v>18</v>
      </c>
      <c r="F48" s="115"/>
      <c r="G48" s="113">
        <v>0.25</v>
      </c>
      <c r="H48" s="103"/>
    </row>
    <row r="49" spans="1:8" ht="14.25" customHeight="1" x14ac:dyDescent="0.2">
      <c r="A49" s="98"/>
      <c r="B49" s="129"/>
      <c r="C49" s="105" t="s">
        <v>142</v>
      </c>
      <c r="D49" s="117" t="s">
        <v>119</v>
      </c>
      <c r="E49" s="107">
        <v>18</v>
      </c>
      <c r="F49" s="134"/>
      <c r="G49" s="113">
        <v>0.5</v>
      </c>
      <c r="H49" s="103"/>
    </row>
    <row r="50" spans="1:8" ht="14.25" customHeight="1" x14ac:dyDescent="0.2">
      <c r="A50" s="98"/>
      <c r="B50" s="129"/>
      <c r="C50" s="105" t="s">
        <v>142</v>
      </c>
      <c r="D50" s="117" t="s">
        <v>120</v>
      </c>
      <c r="E50" s="107">
        <v>38</v>
      </c>
      <c r="F50" s="134"/>
      <c r="G50" s="113">
        <v>0.5</v>
      </c>
      <c r="H50" s="103"/>
    </row>
    <row r="51" spans="1:8" ht="14.25" customHeight="1" x14ac:dyDescent="0.2">
      <c r="A51" s="98"/>
      <c r="B51" s="129"/>
      <c r="C51" s="105" t="s">
        <v>142</v>
      </c>
      <c r="D51" s="117" t="s">
        <v>121</v>
      </c>
      <c r="E51" s="107">
        <v>10</v>
      </c>
      <c r="F51" s="115"/>
      <c r="G51" s="137">
        <v>0.25</v>
      </c>
      <c r="H51" s="103"/>
    </row>
    <row r="52" spans="1:8" ht="14.25" customHeight="1" x14ac:dyDescent="0.2">
      <c r="A52" s="98"/>
      <c r="B52" s="129"/>
      <c r="C52" s="132"/>
      <c r="D52" s="138" t="s">
        <v>143</v>
      </c>
      <c r="E52" s="116"/>
      <c r="F52" s="139"/>
      <c r="G52" s="135">
        <f>G53+G54</f>
        <v>4</v>
      </c>
      <c r="H52" s="103"/>
    </row>
    <row r="53" spans="1:8" ht="14.25" customHeight="1" x14ac:dyDescent="0.2">
      <c r="A53" s="140"/>
      <c r="B53" s="118"/>
      <c r="C53" s="132"/>
      <c r="D53" s="129" t="s">
        <v>123</v>
      </c>
      <c r="E53" s="107">
        <v>34</v>
      </c>
      <c r="F53" s="115"/>
      <c r="G53" s="137">
        <v>2</v>
      </c>
      <c r="H53" s="103"/>
    </row>
    <row r="54" spans="1:8" ht="18" customHeight="1" thickBot="1" x14ac:dyDescent="0.25">
      <c r="A54" s="141"/>
      <c r="B54" s="142"/>
      <c r="C54" s="143"/>
      <c r="D54" s="144" t="s">
        <v>137</v>
      </c>
      <c r="E54" s="145">
        <v>10</v>
      </c>
      <c r="F54" s="146"/>
      <c r="G54" s="147">
        <v>2</v>
      </c>
      <c r="H54" s="103"/>
    </row>
    <row r="55" spans="1:8" hidden="1" x14ac:dyDescent="0.2">
      <c r="B55" s="148"/>
      <c r="C55" s="684"/>
      <c r="D55" s="684"/>
      <c r="E55" s="684"/>
      <c r="F55" s="684"/>
      <c r="G55" s="684"/>
    </row>
    <row r="56" spans="1:8" hidden="1" x14ac:dyDescent="0.2">
      <c r="C56" s="684"/>
      <c r="D56" s="684"/>
      <c r="E56" s="684"/>
      <c r="F56" s="684"/>
      <c r="G56" s="684"/>
    </row>
    <row r="57" spans="1:8" hidden="1" x14ac:dyDescent="0.2">
      <c r="C57" s="684"/>
      <c r="D57" s="684"/>
      <c r="E57" s="684"/>
      <c r="F57" s="684"/>
      <c r="G57" s="684"/>
    </row>
    <row r="58" spans="1:8" hidden="1" x14ac:dyDescent="0.2">
      <c r="C58" s="684"/>
      <c r="D58" s="684"/>
      <c r="E58" s="684"/>
      <c r="F58" s="684"/>
      <c r="G58" s="684"/>
    </row>
    <row r="59" spans="1:8" hidden="1" x14ac:dyDescent="0.2">
      <c r="C59" s="684"/>
      <c r="D59" s="684"/>
      <c r="E59" s="684"/>
      <c r="F59" s="684"/>
      <c r="G59" s="684"/>
    </row>
    <row r="60" spans="1:8" hidden="1" x14ac:dyDescent="0.2">
      <c r="C60" s="684"/>
      <c r="D60" s="684"/>
      <c r="E60" s="684"/>
      <c r="F60" s="684"/>
      <c r="G60" s="684"/>
    </row>
    <row r="61" spans="1:8" ht="11.25" hidden="1" customHeight="1" x14ac:dyDescent="0.2">
      <c r="C61" s="684"/>
      <c r="D61" s="684"/>
      <c r="E61" s="684"/>
      <c r="F61" s="684"/>
      <c r="G61" s="684"/>
    </row>
    <row r="62" spans="1:8" hidden="1" x14ac:dyDescent="0.2">
      <c r="C62" s="684"/>
      <c r="D62" s="684"/>
      <c r="E62" s="684"/>
      <c r="F62" s="684"/>
      <c r="G62" s="684"/>
    </row>
    <row r="63" spans="1:8" x14ac:dyDescent="0.2">
      <c r="C63" s="684"/>
      <c r="D63" s="684"/>
      <c r="E63" s="684"/>
      <c r="F63" s="684"/>
      <c r="G63" s="684"/>
    </row>
    <row r="64" spans="1:8" x14ac:dyDescent="0.2">
      <c r="D64" s="149"/>
    </row>
    <row r="65" spans="4:4" x14ac:dyDescent="0.2">
      <c r="D65" s="149"/>
    </row>
  </sheetData>
  <mergeCells count="12">
    <mergeCell ref="G6:G9"/>
    <mergeCell ref="C55:G63"/>
    <mergeCell ref="A1:G1"/>
    <mergeCell ref="A2:G2"/>
    <mergeCell ref="A3:G3"/>
    <mergeCell ref="A5:C5"/>
    <mergeCell ref="E5:G5"/>
    <mergeCell ref="A6:A9"/>
    <mergeCell ref="B6:B9"/>
    <mergeCell ref="D6:D8"/>
    <mergeCell ref="E6:E8"/>
    <mergeCell ref="F6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7730-F8F7-4CBA-9953-A70BE69381D1}">
  <dimension ref="A1:G64"/>
  <sheetViews>
    <sheetView workbookViewId="0">
      <selection activeCell="E13" sqref="E13"/>
    </sheetView>
  </sheetViews>
  <sheetFormatPr baseColWidth="10" defaultColWidth="11.42578125" defaultRowHeight="12.75" x14ac:dyDescent="0.2"/>
  <cols>
    <col min="1" max="2" width="11.42578125" style="84"/>
    <col min="3" max="3" width="19.140625" style="84" customWidth="1"/>
    <col min="4" max="4" width="66.140625" style="84" customWidth="1"/>
    <col min="5" max="5" width="5.7109375" style="87" customWidth="1"/>
    <col min="6" max="6" width="7.140625" style="84" customWidth="1"/>
    <col min="7" max="7" width="8.42578125" style="84" customWidth="1"/>
    <col min="8" max="16384" width="11.42578125" style="84"/>
  </cols>
  <sheetData>
    <row r="1" spans="1:7" x14ac:dyDescent="0.2">
      <c r="A1" s="150"/>
      <c r="B1" s="151"/>
      <c r="C1" s="151"/>
      <c r="D1" s="151"/>
      <c r="E1" s="152"/>
      <c r="F1" s="151"/>
      <c r="G1" s="151"/>
    </row>
    <row r="2" spans="1:7" ht="15.75" x14ac:dyDescent="0.25">
      <c r="A2" s="687" t="s">
        <v>103</v>
      </c>
      <c r="B2" s="688"/>
      <c r="C2" s="688"/>
      <c r="D2" s="688"/>
      <c r="E2" s="688"/>
      <c r="F2" s="688"/>
      <c r="G2" s="688"/>
    </row>
    <row r="3" spans="1:7" ht="15.75" x14ac:dyDescent="0.25">
      <c r="A3" s="687" t="s">
        <v>104</v>
      </c>
      <c r="B3" s="688"/>
      <c r="C3" s="688"/>
      <c r="D3" s="688"/>
      <c r="E3" s="688"/>
      <c r="F3" s="688"/>
      <c r="G3" s="688"/>
    </row>
    <row r="4" spans="1:7" ht="15" customHeight="1" x14ac:dyDescent="0.2">
      <c r="A4" s="689" t="s">
        <v>105</v>
      </c>
      <c r="B4" s="690"/>
      <c r="C4" s="690"/>
      <c r="D4" s="690"/>
      <c r="E4" s="690"/>
      <c r="F4" s="690"/>
      <c r="G4" s="690"/>
    </row>
    <row r="5" spans="1:7" ht="13.5" thickBot="1" x14ac:dyDescent="0.25">
      <c r="A5" s="86"/>
    </row>
    <row r="6" spans="1:7" ht="32.450000000000003" customHeight="1" thickBot="1" x14ac:dyDescent="0.25">
      <c r="A6" s="691" t="s">
        <v>106</v>
      </c>
      <c r="B6" s="692"/>
      <c r="C6" s="153"/>
      <c r="D6" s="88" t="s">
        <v>107</v>
      </c>
      <c r="E6" s="693" t="s">
        <v>108</v>
      </c>
      <c r="F6" s="694"/>
      <c r="G6" s="694"/>
    </row>
    <row r="7" spans="1:7" ht="12.75" customHeight="1" x14ac:dyDescent="0.2">
      <c r="A7" s="695" t="s">
        <v>109</v>
      </c>
      <c r="B7" s="697" t="s">
        <v>110</v>
      </c>
      <c r="C7" s="154"/>
      <c r="D7" s="701" t="s">
        <v>7</v>
      </c>
      <c r="E7" s="699" t="s">
        <v>4</v>
      </c>
      <c r="F7" s="699" t="s">
        <v>2</v>
      </c>
      <c r="G7" s="682" t="s">
        <v>1</v>
      </c>
    </row>
    <row r="8" spans="1:7" ht="12.75" customHeight="1" x14ac:dyDescent="0.2">
      <c r="A8" s="696"/>
      <c r="B8" s="698"/>
      <c r="C8" s="154"/>
      <c r="D8" s="701"/>
      <c r="E8" s="699"/>
      <c r="F8" s="699"/>
      <c r="G8" s="682"/>
    </row>
    <row r="9" spans="1:7" ht="21.95" customHeight="1" thickBot="1" x14ac:dyDescent="0.25">
      <c r="A9" s="696"/>
      <c r="B9" s="698"/>
      <c r="C9" s="154" t="s">
        <v>21</v>
      </c>
      <c r="D9" s="695"/>
      <c r="E9" s="700"/>
      <c r="F9" s="699"/>
      <c r="G9" s="682"/>
    </row>
    <row r="10" spans="1:7" ht="15.6" customHeight="1" thickBot="1" x14ac:dyDescent="0.25">
      <c r="A10" s="696"/>
      <c r="B10" s="698"/>
      <c r="C10" s="155" t="s">
        <v>22</v>
      </c>
      <c r="D10" s="14" t="s">
        <v>144</v>
      </c>
      <c r="E10" s="97"/>
      <c r="F10" s="700"/>
      <c r="G10" s="683"/>
    </row>
    <row r="11" spans="1:7" ht="28.5" customHeight="1" x14ac:dyDescent="0.2">
      <c r="A11" s="98"/>
      <c r="B11" s="104"/>
      <c r="C11" s="156"/>
      <c r="D11" s="157" t="s">
        <v>112</v>
      </c>
      <c r="E11" s="102"/>
      <c r="F11" s="93"/>
      <c r="G11" s="90"/>
    </row>
    <row r="12" spans="1:7" ht="14.25" customHeight="1" x14ac:dyDescent="0.2">
      <c r="A12" s="98"/>
      <c r="B12" s="104"/>
      <c r="C12" s="158"/>
      <c r="D12" s="159" t="s">
        <v>145</v>
      </c>
      <c r="E12" s="107"/>
      <c r="F12" s="160">
        <v>8</v>
      </c>
      <c r="G12" s="160">
        <f>G13+G19</f>
        <v>13</v>
      </c>
    </row>
    <row r="13" spans="1:7" ht="14.25" customHeight="1" x14ac:dyDescent="0.2">
      <c r="A13" s="98"/>
      <c r="B13" s="104"/>
      <c r="C13" s="158"/>
      <c r="D13" s="161" t="s">
        <v>146</v>
      </c>
      <c r="E13" s="107"/>
      <c r="F13" s="110"/>
      <c r="G13" s="111">
        <f>SUM(G14:G18)</f>
        <v>7</v>
      </c>
    </row>
    <row r="14" spans="1:7" ht="14.45" customHeight="1" x14ac:dyDescent="0.2">
      <c r="A14" s="98"/>
      <c r="B14" s="104"/>
      <c r="C14" s="162"/>
      <c r="D14" s="112" t="s">
        <v>147</v>
      </c>
      <c r="E14" s="107">
        <v>24</v>
      </c>
      <c r="F14" s="110"/>
      <c r="G14" s="113">
        <v>3.75</v>
      </c>
    </row>
    <row r="15" spans="1:7" ht="14.25" customHeight="1" x14ac:dyDescent="0.2">
      <c r="A15" s="98"/>
      <c r="B15" s="104"/>
      <c r="C15" s="158" t="s">
        <v>148</v>
      </c>
      <c r="D15" s="112" t="s">
        <v>149</v>
      </c>
      <c r="E15" s="115">
        <v>12</v>
      </c>
      <c r="F15" s="115"/>
      <c r="G15" s="113">
        <v>1</v>
      </c>
    </row>
    <row r="16" spans="1:7" ht="14.25" customHeight="1" x14ac:dyDescent="0.2">
      <c r="A16" s="98"/>
      <c r="B16" s="104"/>
      <c r="C16" s="158" t="s">
        <v>148</v>
      </c>
      <c r="D16" s="112" t="s">
        <v>150</v>
      </c>
      <c r="E16" s="107">
        <v>14</v>
      </c>
      <c r="F16" s="110"/>
      <c r="G16" s="113">
        <v>1</v>
      </c>
    </row>
    <row r="17" spans="1:7" ht="14.25" customHeight="1" x14ac:dyDescent="0.2">
      <c r="A17" s="98"/>
      <c r="B17" s="104"/>
      <c r="C17" s="158" t="s">
        <v>148</v>
      </c>
      <c r="D17" s="112" t="s">
        <v>151</v>
      </c>
      <c r="E17" s="107">
        <v>24</v>
      </c>
      <c r="F17" s="115"/>
      <c r="G17" s="113">
        <v>1</v>
      </c>
    </row>
    <row r="18" spans="1:7" ht="14.25" customHeight="1" x14ac:dyDescent="0.2">
      <c r="A18" s="98"/>
      <c r="B18" s="104"/>
      <c r="C18" s="158" t="s">
        <v>148</v>
      </c>
      <c r="D18" s="112" t="s">
        <v>152</v>
      </c>
      <c r="E18" s="163">
        <v>4</v>
      </c>
      <c r="F18" s="164"/>
      <c r="G18" s="113">
        <v>0.25</v>
      </c>
    </row>
    <row r="19" spans="1:7" ht="14.25" customHeight="1" x14ac:dyDescent="0.2">
      <c r="A19" s="98"/>
      <c r="B19" s="104"/>
      <c r="C19" s="158"/>
      <c r="D19" s="161" t="s">
        <v>153</v>
      </c>
      <c r="E19" s="107"/>
      <c r="F19" s="110"/>
      <c r="G19" s="111">
        <f>SUM(G20:G22)</f>
        <v>6</v>
      </c>
    </row>
    <row r="20" spans="1:7" ht="26.1" customHeight="1" x14ac:dyDescent="0.2">
      <c r="A20" s="98"/>
      <c r="B20" s="104"/>
      <c r="C20" s="158"/>
      <c r="D20" s="165" t="s">
        <v>154</v>
      </c>
      <c r="E20" s="107">
        <v>21</v>
      </c>
      <c r="F20" s="110"/>
      <c r="G20" s="113">
        <v>2</v>
      </c>
    </row>
    <row r="21" spans="1:7" ht="24.75" customHeight="1" x14ac:dyDescent="0.2">
      <c r="A21" s="98"/>
      <c r="B21" s="104"/>
      <c r="C21" s="158"/>
      <c r="D21" s="166" t="s">
        <v>155</v>
      </c>
      <c r="E21" s="107">
        <v>7</v>
      </c>
      <c r="F21" s="110"/>
      <c r="G21" s="113">
        <v>3.5</v>
      </c>
    </row>
    <row r="22" spans="1:7" ht="30.6" customHeight="1" x14ac:dyDescent="0.2">
      <c r="A22" s="98"/>
      <c r="B22" s="104"/>
      <c r="C22" s="158"/>
      <c r="D22" s="165" t="s">
        <v>156</v>
      </c>
      <c r="E22" s="107">
        <v>4</v>
      </c>
      <c r="F22" s="93"/>
      <c r="G22" s="113">
        <v>0.5</v>
      </c>
    </row>
    <row r="23" spans="1:7" ht="30" customHeight="1" x14ac:dyDescent="0.2">
      <c r="A23" s="98"/>
      <c r="B23" s="104"/>
      <c r="C23" s="158"/>
      <c r="D23" s="167" t="s">
        <v>82</v>
      </c>
      <c r="E23" s="121"/>
      <c r="F23" s="93"/>
      <c r="G23" s="93"/>
    </row>
    <row r="24" spans="1:7" ht="15.75" customHeight="1" x14ac:dyDescent="0.2">
      <c r="A24" s="98"/>
      <c r="B24" s="104"/>
      <c r="C24" s="158"/>
      <c r="D24" s="168" t="s">
        <v>157</v>
      </c>
      <c r="E24" s="107"/>
      <c r="F24" s="123">
        <v>8</v>
      </c>
      <c r="G24" s="123">
        <f>G25+G31</f>
        <v>13</v>
      </c>
    </row>
    <row r="25" spans="1:7" ht="14.25" customHeight="1" x14ac:dyDescent="0.2">
      <c r="A25" s="98"/>
      <c r="B25" s="104"/>
      <c r="C25" s="158"/>
      <c r="D25" s="161" t="s">
        <v>158</v>
      </c>
      <c r="E25" s="107"/>
      <c r="F25" s="110"/>
      <c r="G25" s="111">
        <f>SUM(G26:G30)</f>
        <v>7</v>
      </c>
    </row>
    <row r="26" spans="1:7" ht="14.25" customHeight="1" x14ac:dyDescent="0.2">
      <c r="A26" s="98"/>
      <c r="B26" s="104"/>
      <c r="C26" s="158" t="s">
        <v>159</v>
      </c>
      <c r="D26" s="112" t="s">
        <v>151</v>
      </c>
      <c r="E26" s="107">
        <v>24</v>
      </c>
      <c r="F26" s="115"/>
      <c r="G26" s="113">
        <v>1</v>
      </c>
    </row>
    <row r="27" spans="1:7" ht="14.25" customHeight="1" x14ac:dyDescent="0.2">
      <c r="A27" s="98"/>
      <c r="B27" s="104"/>
      <c r="C27" s="158"/>
      <c r="D27" s="136" t="s">
        <v>160</v>
      </c>
      <c r="E27" s="107">
        <v>32</v>
      </c>
      <c r="F27" s="110"/>
      <c r="G27" s="113">
        <v>3.75</v>
      </c>
    </row>
    <row r="28" spans="1:7" ht="14.25" customHeight="1" x14ac:dyDescent="0.2">
      <c r="A28" s="98"/>
      <c r="B28" s="104"/>
      <c r="C28" s="158" t="s">
        <v>159</v>
      </c>
      <c r="D28" s="112" t="s">
        <v>149</v>
      </c>
      <c r="E28" s="115">
        <v>12</v>
      </c>
      <c r="F28" s="115"/>
      <c r="G28" s="113">
        <v>1</v>
      </c>
    </row>
    <row r="29" spans="1:7" ht="14.25" customHeight="1" x14ac:dyDescent="0.2">
      <c r="A29" s="98"/>
      <c r="B29" s="104"/>
      <c r="C29" s="158" t="s">
        <v>159</v>
      </c>
      <c r="D29" s="112" t="s">
        <v>150</v>
      </c>
      <c r="E29" s="107">
        <v>14</v>
      </c>
      <c r="F29" s="110"/>
      <c r="G29" s="113">
        <v>1</v>
      </c>
    </row>
    <row r="30" spans="1:7" ht="14.25" customHeight="1" x14ac:dyDescent="0.2">
      <c r="A30" s="98"/>
      <c r="B30" s="104"/>
      <c r="C30" s="158" t="s">
        <v>159</v>
      </c>
      <c r="D30" s="112" t="s">
        <v>152</v>
      </c>
      <c r="E30" s="163">
        <v>4</v>
      </c>
      <c r="F30" s="164"/>
      <c r="G30" s="113">
        <v>0.25</v>
      </c>
    </row>
    <row r="31" spans="1:7" ht="14.25" customHeight="1" x14ac:dyDescent="0.2">
      <c r="A31" s="98"/>
      <c r="B31" s="104"/>
      <c r="C31" s="158"/>
      <c r="D31" s="161" t="s">
        <v>161</v>
      </c>
      <c r="E31" s="107"/>
      <c r="F31" s="110"/>
      <c r="G31" s="111">
        <f>SUM(G32:G34)</f>
        <v>6</v>
      </c>
    </row>
    <row r="32" spans="1:7" ht="27" customHeight="1" x14ac:dyDescent="0.2">
      <c r="A32" s="98"/>
      <c r="B32" s="104"/>
      <c r="C32" s="158"/>
      <c r="D32" s="165" t="s">
        <v>154</v>
      </c>
      <c r="E32" s="107">
        <v>21</v>
      </c>
      <c r="F32" s="110"/>
      <c r="G32" s="111">
        <v>2</v>
      </c>
    </row>
    <row r="33" spans="1:7" ht="14.25" customHeight="1" x14ac:dyDescent="0.2">
      <c r="A33" s="98"/>
      <c r="B33" s="129"/>
      <c r="C33" s="158"/>
      <c r="D33" s="166" t="s">
        <v>155</v>
      </c>
      <c r="E33" s="107">
        <v>7</v>
      </c>
      <c r="F33" s="110"/>
      <c r="G33" s="113">
        <v>3.5</v>
      </c>
    </row>
    <row r="34" spans="1:7" ht="30" customHeight="1" x14ac:dyDescent="0.2">
      <c r="A34" s="98"/>
      <c r="B34" s="129"/>
      <c r="C34" s="158"/>
      <c r="D34" s="165" t="s">
        <v>156</v>
      </c>
      <c r="E34" s="107">
        <v>4</v>
      </c>
      <c r="F34" s="110"/>
      <c r="G34" s="113">
        <v>0.5</v>
      </c>
    </row>
    <row r="35" spans="1:7" ht="29.1" customHeight="1" x14ac:dyDescent="0.2">
      <c r="A35" s="98"/>
      <c r="B35" s="129"/>
      <c r="C35" s="158"/>
      <c r="D35" s="169" t="s">
        <v>130</v>
      </c>
      <c r="E35" s="107"/>
      <c r="F35" s="110"/>
      <c r="G35" s="107"/>
    </row>
    <row r="36" spans="1:7" ht="14.25" customHeight="1" x14ac:dyDescent="0.2">
      <c r="A36" s="98"/>
      <c r="B36" s="129"/>
      <c r="C36" s="158"/>
      <c r="D36" s="170" t="s">
        <v>162</v>
      </c>
      <c r="E36" s="107"/>
      <c r="F36" s="127">
        <v>8</v>
      </c>
      <c r="G36" s="127">
        <f>G37+G43</f>
        <v>13</v>
      </c>
    </row>
    <row r="37" spans="1:7" ht="14.25" customHeight="1" x14ac:dyDescent="0.2">
      <c r="A37" s="98"/>
      <c r="B37" s="129"/>
      <c r="C37" s="158"/>
      <c r="D37" s="161" t="s">
        <v>163</v>
      </c>
      <c r="E37" s="107"/>
      <c r="F37" s="115"/>
      <c r="G37" s="111">
        <f>SUM(G38:G42)</f>
        <v>7</v>
      </c>
    </row>
    <row r="38" spans="1:7" ht="14.25" customHeight="1" x14ac:dyDescent="0.2">
      <c r="A38" s="98"/>
      <c r="B38" s="129"/>
      <c r="C38" s="158"/>
      <c r="D38" s="112" t="s">
        <v>164</v>
      </c>
      <c r="E38" s="107">
        <v>28</v>
      </c>
      <c r="F38" s="115"/>
      <c r="G38" s="113">
        <v>3.75</v>
      </c>
    </row>
    <row r="39" spans="1:7" ht="14.25" customHeight="1" x14ac:dyDescent="0.2">
      <c r="A39" s="98"/>
      <c r="B39" s="129"/>
      <c r="C39" s="158" t="s">
        <v>165</v>
      </c>
      <c r="D39" s="112" t="s">
        <v>150</v>
      </c>
      <c r="E39" s="107">
        <v>14</v>
      </c>
      <c r="F39" s="110"/>
      <c r="G39" s="113">
        <v>1</v>
      </c>
    </row>
    <row r="40" spans="1:7" ht="14.25" customHeight="1" x14ac:dyDescent="0.2">
      <c r="A40" s="98"/>
      <c r="B40" s="129"/>
      <c r="C40" s="158" t="s">
        <v>165</v>
      </c>
      <c r="D40" s="112" t="s">
        <v>151</v>
      </c>
      <c r="E40" s="107">
        <v>24</v>
      </c>
      <c r="F40" s="115"/>
      <c r="G40" s="113">
        <v>1</v>
      </c>
    </row>
    <row r="41" spans="1:7" ht="14.25" customHeight="1" x14ac:dyDescent="0.2">
      <c r="A41" s="98"/>
      <c r="B41" s="129"/>
      <c r="C41" s="158" t="s">
        <v>165</v>
      </c>
      <c r="D41" s="112" t="s">
        <v>149</v>
      </c>
      <c r="E41" s="115">
        <v>12</v>
      </c>
      <c r="F41" s="115"/>
      <c r="G41" s="113">
        <v>1</v>
      </c>
    </row>
    <row r="42" spans="1:7" ht="14.25" customHeight="1" x14ac:dyDescent="0.2">
      <c r="A42" s="98"/>
      <c r="B42" s="129"/>
      <c r="C42" s="158" t="s">
        <v>165</v>
      </c>
      <c r="D42" s="112" t="s">
        <v>152</v>
      </c>
      <c r="E42" s="163">
        <v>4</v>
      </c>
      <c r="F42" s="164"/>
      <c r="G42" s="113">
        <v>0.25</v>
      </c>
    </row>
    <row r="43" spans="1:7" ht="14.45" customHeight="1" x14ac:dyDescent="0.2">
      <c r="A43" s="98"/>
      <c r="B43" s="129"/>
      <c r="C43" s="158"/>
      <c r="D43" s="161" t="s">
        <v>166</v>
      </c>
      <c r="E43" s="107"/>
      <c r="F43" s="115"/>
      <c r="G43" s="111">
        <f>SUM(G44:G46)</f>
        <v>6</v>
      </c>
    </row>
    <row r="44" spans="1:7" ht="25.5" x14ac:dyDescent="0.2">
      <c r="A44" s="98"/>
      <c r="B44" s="129"/>
      <c r="C44" s="158"/>
      <c r="D44" s="165" t="s">
        <v>154</v>
      </c>
      <c r="E44" s="107">
        <v>21</v>
      </c>
      <c r="F44" s="110"/>
      <c r="G44" s="111">
        <v>2</v>
      </c>
    </row>
    <row r="45" spans="1:7" ht="14.25" customHeight="1" x14ac:dyDescent="0.2">
      <c r="A45" s="98"/>
      <c r="B45" s="129"/>
      <c r="C45" s="158"/>
      <c r="D45" s="166" t="s">
        <v>155</v>
      </c>
      <c r="E45" s="107">
        <v>7</v>
      </c>
      <c r="F45" s="110"/>
      <c r="G45" s="113">
        <v>3.5</v>
      </c>
    </row>
    <row r="46" spans="1:7" ht="27.6" customHeight="1" x14ac:dyDescent="0.2">
      <c r="A46" s="98"/>
      <c r="B46" s="129"/>
      <c r="C46" s="158"/>
      <c r="D46" s="114" t="s">
        <v>156</v>
      </c>
      <c r="E46" s="107">
        <v>4</v>
      </c>
      <c r="F46" s="110"/>
      <c r="G46" s="113">
        <v>0.5</v>
      </c>
    </row>
    <row r="47" spans="1:7" ht="30" customHeight="1" x14ac:dyDescent="0.2">
      <c r="A47" s="98"/>
      <c r="B47" s="129"/>
      <c r="C47" s="158"/>
      <c r="D47" s="171" t="s">
        <v>138</v>
      </c>
      <c r="E47" s="107"/>
      <c r="F47" s="110"/>
      <c r="G47" s="107"/>
    </row>
    <row r="48" spans="1:7" ht="14.25" customHeight="1" x14ac:dyDescent="0.2">
      <c r="A48" s="98"/>
      <c r="B48" s="129"/>
      <c r="C48" s="158"/>
      <c r="D48" s="172" t="s">
        <v>167</v>
      </c>
      <c r="E48" s="107"/>
      <c r="F48" s="173">
        <v>6</v>
      </c>
      <c r="G48" s="173">
        <f>G49+G55</f>
        <v>10</v>
      </c>
    </row>
    <row r="49" spans="1:7" ht="14.25" customHeight="1" x14ac:dyDescent="0.2">
      <c r="A49" s="98"/>
      <c r="B49" s="129"/>
      <c r="C49" s="158"/>
      <c r="D49" s="161" t="s">
        <v>168</v>
      </c>
      <c r="E49" s="129"/>
      <c r="F49" s="115"/>
      <c r="G49" s="111">
        <f>SUM(G50:G54)</f>
        <v>6</v>
      </c>
    </row>
    <row r="50" spans="1:7" ht="14.25" customHeight="1" x14ac:dyDescent="0.2">
      <c r="A50" s="98"/>
      <c r="B50" s="129"/>
      <c r="C50" s="158"/>
      <c r="D50" s="136" t="s">
        <v>169</v>
      </c>
      <c r="E50" s="107">
        <v>24</v>
      </c>
      <c r="F50" s="110"/>
      <c r="G50" s="113">
        <v>2.25</v>
      </c>
    </row>
    <row r="51" spans="1:7" ht="12.95" customHeight="1" x14ac:dyDescent="0.2">
      <c r="A51" s="98"/>
      <c r="B51" s="129"/>
      <c r="C51" s="158" t="s">
        <v>170</v>
      </c>
      <c r="D51" s="112" t="s">
        <v>149</v>
      </c>
      <c r="E51" s="115">
        <v>12</v>
      </c>
      <c r="F51" s="115"/>
      <c r="G51" s="113">
        <v>1</v>
      </c>
    </row>
    <row r="52" spans="1:7" ht="18" customHeight="1" x14ac:dyDescent="0.2">
      <c r="A52" s="98"/>
      <c r="B52" s="129"/>
      <c r="C52" s="158" t="s">
        <v>170</v>
      </c>
      <c r="D52" s="112" t="s">
        <v>150</v>
      </c>
      <c r="E52" s="107">
        <v>14</v>
      </c>
      <c r="F52" s="110"/>
      <c r="G52" s="113">
        <v>1</v>
      </c>
    </row>
    <row r="53" spans="1:7" ht="16.5" customHeight="1" x14ac:dyDescent="0.2">
      <c r="A53" s="98"/>
      <c r="B53" s="129"/>
      <c r="C53" s="158" t="s">
        <v>170</v>
      </c>
      <c r="D53" s="112" t="s">
        <v>151</v>
      </c>
      <c r="E53" s="107">
        <v>24</v>
      </c>
      <c r="F53" s="115"/>
      <c r="G53" s="113">
        <v>1</v>
      </c>
    </row>
    <row r="54" spans="1:7" ht="12.95" customHeight="1" x14ac:dyDescent="0.2">
      <c r="A54" s="98"/>
      <c r="B54" s="129"/>
      <c r="C54" s="158" t="s">
        <v>170</v>
      </c>
      <c r="D54" s="112" t="s">
        <v>152</v>
      </c>
      <c r="E54" s="163">
        <v>4</v>
      </c>
      <c r="F54" s="164"/>
      <c r="G54" s="113">
        <v>0.75</v>
      </c>
    </row>
    <row r="55" spans="1:7" x14ac:dyDescent="0.2">
      <c r="A55" s="98"/>
      <c r="B55" s="129"/>
      <c r="C55" s="158"/>
      <c r="D55" s="161" t="s">
        <v>171</v>
      </c>
      <c r="E55" s="174"/>
      <c r="F55" s="134"/>
      <c r="G55" s="135">
        <f>SUM(G56:G58)</f>
        <v>4</v>
      </c>
    </row>
    <row r="56" spans="1:7" ht="25.5" x14ac:dyDescent="0.2">
      <c r="A56" s="98"/>
      <c r="B56" s="129"/>
      <c r="C56" s="158"/>
      <c r="D56" s="165" t="s">
        <v>154</v>
      </c>
      <c r="E56" s="107">
        <v>21</v>
      </c>
      <c r="F56" s="110"/>
      <c r="G56" s="111">
        <v>2</v>
      </c>
    </row>
    <row r="57" spans="1:7" x14ac:dyDescent="0.2">
      <c r="A57" s="98"/>
      <c r="B57" s="129"/>
      <c r="C57" s="158"/>
      <c r="D57" s="166" t="s">
        <v>155</v>
      </c>
      <c r="E57" s="107">
        <v>7</v>
      </c>
      <c r="F57" s="110"/>
      <c r="G57" s="113">
        <v>1.5</v>
      </c>
    </row>
    <row r="58" spans="1:7" ht="13.5" thickBot="1" x14ac:dyDescent="0.25">
      <c r="A58" s="141"/>
      <c r="B58" s="142"/>
      <c r="C58" s="175"/>
      <c r="D58" s="176" t="s">
        <v>50</v>
      </c>
      <c r="E58" s="177">
        <v>4</v>
      </c>
      <c r="F58" s="178"/>
      <c r="G58" s="147">
        <v>0.5</v>
      </c>
    </row>
    <row r="59" spans="1:7" x14ac:dyDescent="0.2">
      <c r="C59" s="179"/>
      <c r="D59" s="179"/>
      <c r="E59" s="179"/>
      <c r="F59" s="179"/>
      <c r="G59" s="179"/>
    </row>
    <row r="60" spans="1:7" x14ac:dyDescent="0.2">
      <c r="C60" s="149"/>
      <c r="D60" s="149"/>
      <c r="E60" s="180"/>
      <c r="F60" s="149"/>
      <c r="G60" s="149"/>
    </row>
    <row r="61" spans="1:7" x14ac:dyDescent="0.2">
      <c r="D61" s="149"/>
    </row>
    <row r="63" spans="1:7" x14ac:dyDescent="0.2">
      <c r="C63" s="181"/>
    </row>
    <row r="64" spans="1:7" x14ac:dyDescent="0.2">
      <c r="C64" s="181"/>
    </row>
  </sheetData>
  <mergeCells count="11">
    <mergeCell ref="G7:G10"/>
    <mergeCell ref="A2:G2"/>
    <mergeCell ref="A3:G3"/>
    <mergeCell ref="A4:G4"/>
    <mergeCell ref="A6:B6"/>
    <mergeCell ref="E6:G6"/>
    <mergeCell ref="A7:A10"/>
    <mergeCell ref="B7:B10"/>
    <mergeCell ref="D7:D9"/>
    <mergeCell ref="E7:E9"/>
    <mergeCell ref="F7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506C-D41C-403F-B73C-6666BF6997CA}">
  <dimension ref="A1:G63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182"/>
    <col min="3" max="3" width="16.140625" style="182" bestFit="1" customWidth="1"/>
    <col min="4" max="4" width="66.140625" style="182" bestFit="1" customWidth="1"/>
    <col min="5" max="5" width="8.42578125" style="182" customWidth="1"/>
    <col min="6" max="7" width="7.140625" style="182" customWidth="1"/>
    <col min="8" max="16384" width="11.42578125" style="182"/>
  </cols>
  <sheetData>
    <row r="1" spans="1:7" ht="15.75" x14ac:dyDescent="0.25">
      <c r="A1" s="709" t="s">
        <v>103</v>
      </c>
      <c r="B1" s="710"/>
      <c r="C1" s="710"/>
      <c r="D1" s="710"/>
      <c r="E1" s="710"/>
      <c r="F1" s="710"/>
      <c r="G1" s="710"/>
    </row>
    <row r="2" spans="1:7" ht="15.75" x14ac:dyDescent="0.25">
      <c r="A2" s="711" t="s">
        <v>172</v>
      </c>
      <c r="B2" s="712"/>
      <c r="C2" s="712"/>
      <c r="D2" s="712"/>
      <c r="E2" s="712"/>
      <c r="F2" s="712"/>
      <c r="G2" s="712"/>
    </row>
    <row r="3" spans="1:7" ht="15" customHeight="1" thickBot="1" x14ac:dyDescent="0.25">
      <c r="A3" s="713" t="s">
        <v>105</v>
      </c>
      <c r="B3" s="714"/>
      <c r="C3" s="714"/>
      <c r="D3" s="715"/>
      <c r="E3" s="715"/>
      <c r="F3" s="715"/>
      <c r="G3" s="715"/>
    </row>
    <row r="4" spans="1:7" ht="32.25" customHeight="1" thickBot="1" x14ac:dyDescent="0.25">
      <c r="A4" s="716" t="s">
        <v>106</v>
      </c>
      <c r="B4" s="717"/>
      <c r="C4" s="717"/>
      <c r="D4" s="235" t="s">
        <v>107</v>
      </c>
      <c r="E4" s="718" t="s">
        <v>108</v>
      </c>
      <c r="F4" s="718"/>
      <c r="G4" s="718"/>
    </row>
    <row r="5" spans="1:7" ht="12.75" customHeight="1" x14ac:dyDescent="0.2">
      <c r="A5" s="719" t="s">
        <v>109</v>
      </c>
      <c r="B5" s="720" t="s">
        <v>110</v>
      </c>
      <c r="C5" s="721" t="s">
        <v>173</v>
      </c>
      <c r="D5" s="702" t="s">
        <v>7</v>
      </c>
      <c r="E5" s="702" t="s">
        <v>4</v>
      </c>
      <c r="F5" s="702" t="s">
        <v>2</v>
      </c>
      <c r="G5" s="705" t="s">
        <v>1</v>
      </c>
    </row>
    <row r="6" spans="1:7" ht="12.75" customHeight="1" x14ac:dyDescent="0.2">
      <c r="A6" s="719"/>
      <c r="B6" s="720"/>
      <c r="C6" s="721"/>
      <c r="D6" s="703"/>
      <c r="E6" s="703"/>
      <c r="F6" s="703"/>
      <c r="G6" s="706"/>
    </row>
    <row r="7" spans="1:7" ht="13.5" thickBot="1" x14ac:dyDescent="0.25">
      <c r="A7" s="719"/>
      <c r="B7" s="720"/>
      <c r="C7" s="721"/>
      <c r="D7" s="722"/>
      <c r="E7" s="703"/>
      <c r="F7" s="703"/>
      <c r="G7" s="706"/>
    </row>
    <row r="8" spans="1:7" ht="13.5" thickBot="1" x14ac:dyDescent="0.25">
      <c r="A8" s="719"/>
      <c r="B8" s="720"/>
      <c r="C8" s="721"/>
      <c r="D8" s="14" t="s">
        <v>111</v>
      </c>
      <c r="E8" s="186"/>
      <c r="F8" s="704"/>
      <c r="G8" s="707"/>
    </row>
    <row r="9" spans="1:7" ht="27.75" customHeight="1" x14ac:dyDescent="0.2">
      <c r="A9" s="187"/>
      <c r="B9" s="188"/>
      <c r="C9" s="189"/>
      <c r="D9" s="190" t="s">
        <v>112</v>
      </c>
      <c r="E9" s="191"/>
      <c r="F9" s="185"/>
      <c r="G9" s="184"/>
    </row>
    <row r="10" spans="1:7" ht="14.25" customHeight="1" x14ac:dyDescent="0.2">
      <c r="A10" s="187"/>
      <c r="B10" s="188"/>
      <c r="C10" s="192"/>
      <c r="D10" s="193" t="s">
        <v>113</v>
      </c>
      <c r="E10" s="194"/>
      <c r="F10" s="236">
        <v>8</v>
      </c>
      <c r="G10" s="236">
        <f>G11+G18</f>
        <v>14</v>
      </c>
    </row>
    <row r="11" spans="1:7" ht="14.25" customHeight="1" x14ac:dyDescent="0.2">
      <c r="A11" s="187"/>
      <c r="B11" s="188"/>
      <c r="C11" s="192"/>
      <c r="D11" s="196" t="s">
        <v>114</v>
      </c>
      <c r="E11" s="194"/>
      <c r="F11" s="197"/>
      <c r="G11" s="198">
        <f>SUM(G12:G17)</f>
        <v>8</v>
      </c>
    </row>
    <row r="12" spans="1:7" ht="14.25" customHeight="1" x14ac:dyDescent="0.2">
      <c r="A12" s="187"/>
      <c r="B12" s="188"/>
      <c r="C12" s="192"/>
      <c r="D12" s="237" t="s">
        <v>177</v>
      </c>
      <c r="E12" s="194">
        <v>28</v>
      </c>
      <c r="F12" s="197"/>
      <c r="G12" s="201">
        <v>2.5</v>
      </c>
    </row>
    <row r="13" spans="1:7" ht="14.25" customHeight="1" x14ac:dyDescent="0.2">
      <c r="A13" s="187"/>
      <c r="B13" s="188"/>
      <c r="C13" s="192"/>
      <c r="D13" s="238" t="s">
        <v>178</v>
      </c>
      <c r="E13" s="194">
        <v>38</v>
      </c>
      <c r="F13" s="197"/>
      <c r="G13" s="201">
        <v>2.5</v>
      </c>
    </row>
    <row r="14" spans="1:7" ht="14.25" customHeight="1" x14ac:dyDescent="0.2">
      <c r="A14" s="187"/>
      <c r="B14" s="188"/>
      <c r="C14" s="192" t="s">
        <v>117</v>
      </c>
      <c r="D14" s="239" t="s">
        <v>118</v>
      </c>
      <c r="E14" s="240">
        <v>18</v>
      </c>
      <c r="F14" s="241"/>
      <c r="G14" s="242">
        <v>1</v>
      </c>
    </row>
    <row r="15" spans="1:7" ht="14.25" customHeight="1" x14ac:dyDescent="0.2">
      <c r="A15" s="243"/>
      <c r="B15" s="244"/>
      <c r="C15" s="192" t="s">
        <v>117</v>
      </c>
      <c r="D15" s="245" t="s">
        <v>119</v>
      </c>
      <c r="E15" s="240">
        <v>18</v>
      </c>
      <c r="F15" s="246"/>
      <c r="G15" s="242">
        <v>0.75</v>
      </c>
    </row>
    <row r="16" spans="1:7" ht="14.25" customHeight="1" x14ac:dyDescent="0.2">
      <c r="A16" s="243"/>
      <c r="B16" s="244"/>
      <c r="C16" s="192" t="s">
        <v>117</v>
      </c>
      <c r="D16" s="245" t="s">
        <v>120</v>
      </c>
      <c r="E16" s="194">
        <v>38</v>
      </c>
      <c r="F16" s="197"/>
      <c r="G16" s="201">
        <v>1</v>
      </c>
    </row>
    <row r="17" spans="1:7" ht="14.25" customHeight="1" x14ac:dyDescent="0.2">
      <c r="A17" s="187"/>
      <c r="B17" s="188"/>
      <c r="C17" s="192" t="s">
        <v>117</v>
      </c>
      <c r="D17" s="245" t="s">
        <v>121</v>
      </c>
      <c r="E17" s="194">
        <v>10</v>
      </c>
      <c r="F17" s="197"/>
      <c r="G17" s="201">
        <v>0.25</v>
      </c>
    </row>
    <row r="18" spans="1:7" ht="14.25" customHeight="1" x14ac:dyDescent="0.2">
      <c r="A18" s="187"/>
      <c r="B18" s="188"/>
      <c r="C18" s="192"/>
      <c r="D18" s="196" t="s">
        <v>122</v>
      </c>
      <c r="E18" s="194"/>
      <c r="F18" s="197"/>
      <c r="G18" s="198">
        <f>SUM(G19:G19)</f>
        <v>6</v>
      </c>
    </row>
    <row r="19" spans="1:7" ht="14.25" customHeight="1" x14ac:dyDescent="0.2">
      <c r="A19" s="187"/>
      <c r="B19" s="188"/>
      <c r="C19" s="192"/>
      <c r="D19" s="247" t="s">
        <v>179</v>
      </c>
      <c r="E19" s="194">
        <v>34</v>
      </c>
      <c r="F19" s="197"/>
      <c r="G19" s="201">
        <v>6</v>
      </c>
    </row>
    <row r="20" spans="1:7" ht="23.45" customHeight="1" x14ac:dyDescent="0.2">
      <c r="A20" s="187"/>
      <c r="B20" s="188"/>
      <c r="C20" s="217"/>
      <c r="D20" s="248" t="s">
        <v>82</v>
      </c>
      <c r="E20" s="210"/>
      <c r="F20" s="185"/>
      <c r="G20" s="185"/>
    </row>
    <row r="21" spans="1:7" ht="14.25" customHeight="1" x14ac:dyDescent="0.2">
      <c r="A21" s="187"/>
      <c r="B21" s="188"/>
      <c r="C21" s="192"/>
      <c r="D21" s="249" t="s">
        <v>124</v>
      </c>
      <c r="E21" s="194"/>
      <c r="F21" s="212">
        <v>8</v>
      </c>
      <c r="G21" s="212">
        <f>G22+G29</f>
        <v>14</v>
      </c>
    </row>
    <row r="22" spans="1:7" ht="14.25" customHeight="1" x14ac:dyDescent="0.2">
      <c r="A22" s="187"/>
      <c r="B22" s="188"/>
      <c r="D22" s="196" t="s">
        <v>125</v>
      </c>
      <c r="E22" s="194"/>
      <c r="F22" s="197"/>
      <c r="G22" s="198">
        <f>SUM(G23:G28)</f>
        <v>8</v>
      </c>
    </row>
    <row r="23" spans="1:7" ht="15" customHeight="1" x14ac:dyDescent="0.2">
      <c r="A23" s="187"/>
      <c r="B23" s="188"/>
      <c r="C23" s="192"/>
      <c r="D23" s="200" t="s">
        <v>180</v>
      </c>
      <c r="E23" s="194">
        <v>34</v>
      </c>
      <c r="F23" s="197"/>
      <c r="G23" s="201">
        <v>3.5</v>
      </c>
    </row>
    <row r="24" spans="1:7" ht="14.25" customHeight="1" x14ac:dyDescent="0.2">
      <c r="A24" s="187"/>
      <c r="B24" s="188"/>
      <c r="C24" s="192"/>
      <c r="D24" s="200" t="s">
        <v>127</v>
      </c>
      <c r="E24" s="194">
        <v>30</v>
      </c>
      <c r="F24" s="197"/>
      <c r="G24" s="201">
        <v>2.5</v>
      </c>
    </row>
    <row r="25" spans="1:7" ht="14.25" customHeight="1" x14ac:dyDescent="0.2">
      <c r="A25" s="187"/>
      <c r="B25" s="188"/>
      <c r="C25" s="192" t="s">
        <v>128</v>
      </c>
      <c r="D25" s="239" t="s">
        <v>118</v>
      </c>
      <c r="E25" s="194">
        <v>18</v>
      </c>
      <c r="F25" s="202"/>
      <c r="G25" s="201">
        <v>0.75</v>
      </c>
    </row>
    <row r="26" spans="1:7" ht="14.25" customHeight="1" x14ac:dyDescent="0.2">
      <c r="A26" s="187"/>
      <c r="B26" s="188"/>
      <c r="C26" s="192" t="s">
        <v>128</v>
      </c>
      <c r="D26" s="245" t="s">
        <v>119</v>
      </c>
      <c r="E26" s="194">
        <v>18</v>
      </c>
      <c r="F26" s="197"/>
      <c r="G26" s="201">
        <v>0.5</v>
      </c>
    </row>
    <row r="27" spans="1:7" ht="14.25" customHeight="1" x14ac:dyDescent="0.2">
      <c r="A27" s="187"/>
      <c r="B27" s="188"/>
      <c r="C27" s="192" t="s">
        <v>128</v>
      </c>
      <c r="D27" s="245" t="s">
        <v>121</v>
      </c>
      <c r="E27" s="194">
        <v>10</v>
      </c>
      <c r="F27" s="197"/>
      <c r="G27" s="201">
        <v>0.25</v>
      </c>
    </row>
    <row r="28" spans="1:7" ht="14.25" customHeight="1" x14ac:dyDescent="0.2">
      <c r="A28" s="187"/>
      <c r="B28" s="188"/>
      <c r="C28" s="192" t="s">
        <v>128</v>
      </c>
      <c r="D28" s="245" t="s">
        <v>120</v>
      </c>
      <c r="E28" s="194">
        <v>38</v>
      </c>
      <c r="F28" s="197"/>
      <c r="G28" s="201">
        <v>0.5</v>
      </c>
    </row>
    <row r="29" spans="1:7" ht="14.25" customHeight="1" x14ac:dyDescent="0.2">
      <c r="A29" s="187"/>
      <c r="B29" s="188"/>
      <c r="C29" s="192"/>
      <c r="D29" s="196" t="s">
        <v>129</v>
      </c>
      <c r="E29" s="194"/>
      <c r="F29" s="197"/>
      <c r="G29" s="198">
        <f>SUM(G30:G30)</f>
        <v>6</v>
      </c>
    </row>
    <row r="30" spans="1:7" ht="13.5" customHeight="1" x14ac:dyDescent="0.2">
      <c r="A30" s="187"/>
      <c r="B30" s="188"/>
      <c r="C30" s="192"/>
      <c r="D30" s="247" t="s">
        <v>179</v>
      </c>
      <c r="E30" s="194">
        <v>34</v>
      </c>
      <c r="F30" s="197"/>
      <c r="G30" s="201">
        <v>6</v>
      </c>
    </row>
    <row r="31" spans="1:7" ht="23.45" customHeight="1" x14ac:dyDescent="0.2">
      <c r="A31" s="187"/>
      <c r="B31" s="188"/>
      <c r="C31" s="217"/>
      <c r="D31" s="218" t="s">
        <v>130</v>
      </c>
      <c r="E31" s="194"/>
      <c r="F31" s="197"/>
      <c r="G31" s="194"/>
    </row>
    <row r="32" spans="1:7" ht="14.25" customHeight="1" x14ac:dyDescent="0.2">
      <c r="A32" s="187"/>
      <c r="B32" s="188"/>
      <c r="C32" s="192"/>
      <c r="D32" s="219" t="s">
        <v>131</v>
      </c>
      <c r="E32" s="194"/>
      <c r="F32" s="220">
        <v>8</v>
      </c>
      <c r="G32" s="220">
        <f>G33+G40</f>
        <v>14</v>
      </c>
    </row>
    <row r="33" spans="1:7" ht="14.25" customHeight="1" x14ac:dyDescent="0.2">
      <c r="A33" s="187"/>
      <c r="B33" s="216"/>
      <c r="C33" s="192"/>
      <c r="D33" s="196" t="s">
        <v>132</v>
      </c>
      <c r="E33" s="250"/>
      <c r="F33" s="250"/>
      <c r="G33" s="198">
        <f>SUM(G34:G39)</f>
        <v>8</v>
      </c>
    </row>
    <row r="34" spans="1:7" ht="14.25" customHeight="1" x14ac:dyDescent="0.2">
      <c r="A34" s="187"/>
      <c r="B34" s="216"/>
      <c r="C34" s="192"/>
      <c r="D34" s="200" t="s">
        <v>133</v>
      </c>
      <c r="E34" s="194">
        <v>34</v>
      </c>
      <c r="F34" s="202"/>
      <c r="G34" s="201">
        <v>3.5</v>
      </c>
    </row>
    <row r="35" spans="1:7" ht="14.25" customHeight="1" x14ac:dyDescent="0.2">
      <c r="A35" s="187"/>
      <c r="B35" s="216"/>
      <c r="C35" s="192"/>
      <c r="D35" s="200" t="s">
        <v>134</v>
      </c>
      <c r="E35" s="194">
        <v>34</v>
      </c>
      <c r="F35" s="202"/>
      <c r="G35" s="201">
        <v>2.5</v>
      </c>
    </row>
    <row r="36" spans="1:7" ht="14.25" customHeight="1" x14ac:dyDescent="0.2">
      <c r="A36" s="187"/>
      <c r="B36" s="216"/>
      <c r="C36" s="192" t="s">
        <v>135</v>
      </c>
      <c r="D36" s="239" t="s">
        <v>118</v>
      </c>
      <c r="E36" s="194">
        <v>18</v>
      </c>
      <c r="F36" s="202"/>
      <c r="G36" s="201">
        <v>0.25</v>
      </c>
    </row>
    <row r="37" spans="1:7" ht="14.25" customHeight="1" x14ac:dyDescent="0.2">
      <c r="A37" s="187"/>
      <c r="B37" s="216"/>
      <c r="C37" s="192" t="s">
        <v>135</v>
      </c>
      <c r="D37" s="245" t="s">
        <v>120</v>
      </c>
      <c r="E37" s="194">
        <v>38</v>
      </c>
      <c r="F37" s="202"/>
      <c r="G37" s="201">
        <v>0.75</v>
      </c>
    </row>
    <row r="38" spans="1:7" ht="14.25" customHeight="1" x14ac:dyDescent="0.2">
      <c r="A38" s="187"/>
      <c r="B38" s="216"/>
      <c r="C38" s="192" t="s">
        <v>135</v>
      </c>
      <c r="D38" s="245" t="s">
        <v>119</v>
      </c>
      <c r="E38" s="194">
        <v>18</v>
      </c>
      <c r="F38" s="202"/>
      <c r="G38" s="201">
        <v>0.75</v>
      </c>
    </row>
    <row r="39" spans="1:7" ht="14.25" customHeight="1" x14ac:dyDescent="0.2">
      <c r="A39" s="187"/>
      <c r="B39" s="216"/>
      <c r="C39" s="192" t="s">
        <v>135</v>
      </c>
      <c r="D39" s="245" t="s">
        <v>121</v>
      </c>
      <c r="E39" s="194">
        <v>10</v>
      </c>
      <c r="F39" s="202"/>
      <c r="G39" s="201">
        <v>0.25</v>
      </c>
    </row>
    <row r="40" spans="1:7" ht="14.25" customHeight="1" x14ac:dyDescent="0.2">
      <c r="A40" s="187"/>
      <c r="B40" s="216"/>
      <c r="C40" s="192"/>
      <c r="D40" s="196" t="s">
        <v>136</v>
      </c>
      <c r="E40" s="216"/>
      <c r="F40" s="202"/>
      <c r="G40" s="198">
        <f>SUM(G41:G41)</f>
        <v>6</v>
      </c>
    </row>
    <row r="41" spans="1:7" ht="17.100000000000001" customHeight="1" x14ac:dyDescent="0.2">
      <c r="A41" s="187"/>
      <c r="B41" s="216"/>
      <c r="C41" s="192"/>
      <c r="D41" s="182" t="s">
        <v>181</v>
      </c>
      <c r="E41" s="250">
        <v>10</v>
      </c>
      <c r="F41" s="202"/>
      <c r="G41" s="201">
        <v>6</v>
      </c>
    </row>
    <row r="42" spans="1:7" ht="29.1" customHeight="1" x14ac:dyDescent="0.2">
      <c r="A42" s="187"/>
      <c r="B42" s="216"/>
      <c r="C42" s="192"/>
      <c r="D42" s="221" t="s">
        <v>138</v>
      </c>
      <c r="E42" s="216"/>
      <c r="F42" s="251">
        <v>6</v>
      </c>
      <c r="G42" s="251">
        <f>G44+G50</f>
        <v>9</v>
      </c>
    </row>
    <row r="43" spans="1:7" ht="14.25" customHeight="1" x14ac:dyDescent="0.2">
      <c r="A43" s="187"/>
      <c r="B43" s="216"/>
      <c r="C43" s="252"/>
      <c r="D43" s="253" t="s">
        <v>139</v>
      </c>
      <c r="E43" s="216"/>
      <c r="F43" s="225"/>
      <c r="G43" s="194"/>
    </row>
    <row r="44" spans="1:7" ht="14.25" customHeight="1" x14ac:dyDescent="0.2">
      <c r="A44" s="187"/>
      <c r="B44" s="216"/>
      <c r="C44" s="252"/>
      <c r="D44" s="196" t="s">
        <v>140</v>
      </c>
      <c r="F44" s="225"/>
      <c r="G44" s="226">
        <f>SUM(G45:G49)</f>
        <v>5</v>
      </c>
    </row>
    <row r="45" spans="1:7" ht="14.25" customHeight="1" x14ac:dyDescent="0.2">
      <c r="A45" s="187"/>
      <c r="B45" s="216"/>
      <c r="C45" s="252"/>
      <c r="D45" s="200" t="s">
        <v>182</v>
      </c>
      <c r="E45" s="194">
        <v>34</v>
      </c>
      <c r="F45" s="225"/>
      <c r="G45" s="201">
        <v>3</v>
      </c>
    </row>
    <row r="46" spans="1:7" ht="14.25" customHeight="1" x14ac:dyDescent="0.2">
      <c r="A46" s="187"/>
      <c r="B46" s="216"/>
      <c r="C46" s="192" t="s">
        <v>142</v>
      </c>
      <c r="D46" s="239" t="s">
        <v>118</v>
      </c>
      <c r="E46" s="194">
        <v>18</v>
      </c>
      <c r="F46" s="202"/>
      <c r="G46" s="201">
        <v>0.75</v>
      </c>
    </row>
    <row r="47" spans="1:7" ht="14.25" customHeight="1" x14ac:dyDescent="0.2">
      <c r="A47" s="187"/>
      <c r="B47" s="216"/>
      <c r="C47" s="192" t="s">
        <v>142</v>
      </c>
      <c r="D47" s="245" t="s">
        <v>119</v>
      </c>
      <c r="E47" s="194">
        <v>18</v>
      </c>
      <c r="F47" s="225"/>
      <c r="G47" s="201">
        <v>0.5</v>
      </c>
    </row>
    <row r="48" spans="1:7" ht="14.25" customHeight="1" x14ac:dyDescent="0.2">
      <c r="A48" s="187"/>
      <c r="B48" s="216"/>
      <c r="C48" s="192" t="s">
        <v>142</v>
      </c>
      <c r="D48" s="245" t="s">
        <v>120</v>
      </c>
      <c r="E48" s="194">
        <v>38</v>
      </c>
      <c r="F48" s="225"/>
      <c r="G48" s="201">
        <v>0.5</v>
      </c>
    </row>
    <row r="49" spans="1:7" ht="14.25" customHeight="1" x14ac:dyDescent="0.2">
      <c r="A49" s="187"/>
      <c r="B49" s="216"/>
      <c r="C49" s="192" t="s">
        <v>142</v>
      </c>
      <c r="D49" s="245" t="s">
        <v>121</v>
      </c>
      <c r="E49" s="194">
        <v>10</v>
      </c>
      <c r="F49" s="202"/>
      <c r="G49" s="254">
        <v>0.25</v>
      </c>
    </row>
    <row r="50" spans="1:7" ht="14.25" customHeight="1" x14ac:dyDescent="0.2">
      <c r="A50" s="187"/>
      <c r="B50" s="216"/>
      <c r="C50" s="252"/>
      <c r="D50" s="255" t="s">
        <v>143</v>
      </c>
      <c r="E50" s="256"/>
      <c r="F50" s="257"/>
      <c r="G50" s="226">
        <f>SUM(G51:G52)</f>
        <v>4</v>
      </c>
    </row>
    <row r="51" spans="1:7" ht="14.25" customHeight="1" x14ac:dyDescent="0.2">
      <c r="A51" s="187"/>
      <c r="B51" s="216"/>
      <c r="C51" s="252"/>
      <c r="D51" s="182" t="s">
        <v>181</v>
      </c>
      <c r="E51" s="194">
        <v>34</v>
      </c>
      <c r="F51" s="225"/>
      <c r="G51" s="201">
        <v>1</v>
      </c>
    </row>
    <row r="52" spans="1:7" ht="18" customHeight="1" thickBot="1" x14ac:dyDescent="0.25">
      <c r="A52" s="228"/>
      <c r="B52" s="229"/>
      <c r="C52" s="258"/>
      <c r="D52" s="229" t="s">
        <v>179</v>
      </c>
      <c r="E52" s="259">
        <v>10</v>
      </c>
      <c r="F52" s="260"/>
      <c r="G52" s="231">
        <v>3</v>
      </c>
    </row>
    <row r="53" spans="1:7" hidden="1" x14ac:dyDescent="0.2">
      <c r="A53" s="261"/>
      <c r="C53" s="708"/>
      <c r="D53" s="708"/>
      <c r="E53" s="708"/>
      <c r="F53" s="708"/>
      <c r="G53" s="708"/>
    </row>
    <row r="54" spans="1:7" hidden="1" x14ac:dyDescent="0.2">
      <c r="A54" s="187"/>
      <c r="C54" s="708"/>
      <c r="D54" s="708"/>
      <c r="E54" s="708"/>
      <c r="F54" s="708"/>
      <c r="G54" s="708"/>
    </row>
    <row r="55" spans="1:7" hidden="1" x14ac:dyDescent="0.2">
      <c r="A55" s="187"/>
      <c r="C55" s="708"/>
      <c r="D55" s="708"/>
      <c r="E55" s="708"/>
      <c r="F55" s="708"/>
      <c r="G55" s="708"/>
    </row>
    <row r="56" spans="1:7" hidden="1" x14ac:dyDescent="0.2">
      <c r="A56" s="187"/>
      <c r="C56" s="708"/>
      <c r="D56" s="708"/>
      <c r="E56" s="708"/>
      <c r="F56" s="708"/>
      <c r="G56" s="708"/>
    </row>
    <row r="57" spans="1:7" hidden="1" x14ac:dyDescent="0.2">
      <c r="A57" s="187"/>
      <c r="C57" s="708"/>
      <c r="D57" s="708"/>
      <c r="E57" s="708"/>
      <c r="F57" s="708"/>
      <c r="G57" s="708"/>
    </row>
    <row r="58" spans="1:7" hidden="1" x14ac:dyDescent="0.2">
      <c r="A58" s="187"/>
      <c r="C58" s="708"/>
      <c r="D58" s="708"/>
      <c r="E58" s="708"/>
      <c r="F58" s="708"/>
      <c r="G58" s="708"/>
    </row>
    <row r="59" spans="1:7" ht="11.25" hidden="1" customHeight="1" x14ac:dyDescent="0.2">
      <c r="A59" s="187"/>
      <c r="C59" s="708"/>
      <c r="D59" s="708"/>
      <c r="E59" s="708"/>
      <c r="F59" s="708"/>
      <c r="G59" s="708"/>
    </row>
    <row r="60" spans="1:7" ht="13.5" hidden="1" thickBot="1" x14ac:dyDescent="0.25">
      <c r="A60" s="228"/>
      <c r="C60" s="708"/>
      <c r="D60" s="708"/>
      <c r="E60" s="708"/>
      <c r="F60" s="708"/>
      <c r="G60" s="708"/>
    </row>
    <row r="61" spans="1:7" x14ac:dyDescent="0.2">
      <c r="C61" s="708"/>
      <c r="D61" s="708"/>
      <c r="E61" s="708"/>
      <c r="F61" s="708"/>
      <c r="G61" s="708"/>
    </row>
    <row r="62" spans="1:7" x14ac:dyDescent="0.2">
      <c r="D62" s="149"/>
    </row>
    <row r="63" spans="1:7" x14ac:dyDescent="0.2">
      <c r="D63" s="149"/>
    </row>
  </sheetData>
  <mergeCells count="13">
    <mergeCell ref="F5:F8"/>
    <mergeCell ref="G5:G8"/>
    <mergeCell ref="C53:G61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8709-3A4F-4611-9AB0-CC774A9460BC}">
  <dimension ref="A1:G63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182"/>
    <col min="3" max="3" width="19.140625" style="182" customWidth="1"/>
    <col min="4" max="4" width="66.140625" style="182" customWidth="1"/>
    <col min="5" max="5" width="5.7109375" style="215" customWidth="1"/>
    <col min="6" max="6" width="7.140625" style="182" customWidth="1"/>
    <col min="7" max="7" width="8.42578125" style="182" customWidth="1"/>
    <col min="8" max="16384" width="11.42578125" style="182"/>
  </cols>
  <sheetData>
    <row r="1" spans="1:7" ht="15.75" x14ac:dyDescent="0.25">
      <c r="A1" s="709" t="s">
        <v>103</v>
      </c>
      <c r="B1" s="710"/>
      <c r="C1" s="710"/>
      <c r="D1" s="710"/>
      <c r="E1" s="710"/>
      <c r="F1" s="710"/>
      <c r="G1" s="710"/>
    </row>
    <row r="2" spans="1:7" ht="15.75" x14ac:dyDescent="0.25">
      <c r="A2" s="711" t="s">
        <v>172</v>
      </c>
      <c r="B2" s="712"/>
      <c r="C2" s="712"/>
      <c r="D2" s="712"/>
      <c r="E2" s="712"/>
      <c r="F2" s="712"/>
      <c r="G2" s="712"/>
    </row>
    <row r="3" spans="1:7" ht="15" customHeight="1" thickBot="1" x14ac:dyDescent="0.25">
      <c r="A3" s="713" t="s">
        <v>105</v>
      </c>
      <c r="B3" s="714"/>
      <c r="C3" s="714"/>
      <c r="D3" s="714"/>
      <c r="E3" s="714"/>
      <c r="F3" s="714"/>
      <c r="G3" s="714"/>
    </row>
    <row r="4" spans="1:7" ht="26.25" customHeight="1" thickBot="1" x14ac:dyDescent="0.25">
      <c r="A4" s="723" t="s">
        <v>106</v>
      </c>
      <c r="B4" s="724"/>
      <c r="C4" s="724"/>
      <c r="D4" s="183" t="s">
        <v>107</v>
      </c>
      <c r="E4" s="725" t="s">
        <v>108</v>
      </c>
      <c r="F4" s="725"/>
      <c r="G4" s="725"/>
    </row>
    <row r="5" spans="1:7" ht="12.75" customHeight="1" x14ac:dyDescent="0.2">
      <c r="A5" s="726" t="s">
        <v>109</v>
      </c>
      <c r="B5" s="722" t="s">
        <v>110</v>
      </c>
      <c r="C5" s="727" t="s">
        <v>173</v>
      </c>
      <c r="D5" s="703" t="s">
        <v>7</v>
      </c>
      <c r="E5" s="703" t="s">
        <v>4</v>
      </c>
      <c r="F5" s="703" t="s">
        <v>2</v>
      </c>
      <c r="G5" s="706" t="s">
        <v>1</v>
      </c>
    </row>
    <row r="6" spans="1:7" ht="12.75" customHeight="1" x14ac:dyDescent="0.2">
      <c r="A6" s="719"/>
      <c r="B6" s="720"/>
      <c r="C6" s="721"/>
      <c r="D6" s="703"/>
      <c r="E6" s="703"/>
      <c r="F6" s="703"/>
      <c r="G6" s="706"/>
    </row>
    <row r="7" spans="1:7" ht="13.5" thickBot="1" x14ac:dyDescent="0.25">
      <c r="A7" s="719"/>
      <c r="B7" s="720"/>
      <c r="C7" s="721"/>
      <c r="D7" s="722"/>
      <c r="E7" s="704"/>
      <c r="F7" s="703"/>
      <c r="G7" s="706"/>
    </row>
    <row r="8" spans="1:7" ht="13.5" thickBot="1" x14ac:dyDescent="0.25">
      <c r="A8" s="719"/>
      <c r="B8" s="720"/>
      <c r="C8" s="721"/>
      <c r="D8" s="14" t="s">
        <v>144</v>
      </c>
      <c r="E8" s="186"/>
      <c r="F8" s="704"/>
      <c r="G8" s="707"/>
    </row>
    <row r="9" spans="1:7" ht="28.5" customHeight="1" x14ac:dyDescent="0.2">
      <c r="A9" s="187"/>
      <c r="B9" s="188"/>
      <c r="C9" s="189"/>
      <c r="D9" s="190" t="s">
        <v>112</v>
      </c>
      <c r="E9" s="191"/>
      <c r="F9" s="185"/>
      <c r="G9" s="184"/>
    </row>
    <row r="10" spans="1:7" ht="14.25" customHeight="1" x14ac:dyDescent="0.2">
      <c r="A10" s="187"/>
      <c r="B10" s="188"/>
      <c r="C10" s="192"/>
      <c r="D10" s="193" t="s">
        <v>145</v>
      </c>
      <c r="E10" s="194"/>
      <c r="F10" s="195">
        <v>8</v>
      </c>
      <c r="G10" s="195">
        <f>G11+G17</f>
        <v>13</v>
      </c>
    </row>
    <row r="11" spans="1:7" ht="14.25" customHeight="1" x14ac:dyDescent="0.2">
      <c r="A11" s="187"/>
      <c r="B11" s="188"/>
      <c r="C11" s="192"/>
      <c r="D11" s="196" t="s">
        <v>146</v>
      </c>
      <c r="E11" s="194"/>
      <c r="F11" s="197"/>
      <c r="G11" s="198">
        <f>SUM(G12:G16)</f>
        <v>7</v>
      </c>
    </row>
    <row r="12" spans="1:7" ht="14.45" customHeight="1" x14ac:dyDescent="0.2">
      <c r="A12" s="187"/>
      <c r="B12" s="188"/>
      <c r="C12" s="199"/>
      <c r="D12" s="200" t="s">
        <v>174</v>
      </c>
      <c r="E12" s="194">
        <v>24</v>
      </c>
      <c r="F12" s="197"/>
      <c r="G12" s="201">
        <v>3.75</v>
      </c>
    </row>
    <row r="13" spans="1:7" ht="14.25" customHeight="1" x14ac:dyDescent="0.2">
      <c r="A13" s="187"/>
      <c r="B13" s="188"/>
      <c r="C13" s="192" t="s">
        <v>148</v>
      </c>
      <c r="D13" s="200" t="s">
        <v>149</v>
      </c>
      <c r="E13" s="202">
        <v>12</v>
      </c>
      <c r="F13" s="202"/>
      <c r="G13" s="201">
        <v>1</v>
      </c>
    </row>
    <row r="14" spans="1:7" ht="14.25" customHeight="1" x14ac:dyDescent="0.2">
      <c r="A14" s="187"/>
      <c r="B14" s="188"/>
      <c r="C14" s="192" t="s">
        <v>148</v>
      </c>
      <c r="D14" s="200" t="s">
        <v>150</v>
      </c>
      <c r="E14" s="194">
        <v>14</v>
      </c>
      <c r="F14" s="197"/>
      <c r="G14" s="201">
        <v>1</v>
      </c>
    </row>
    <row r="15" spans="1:7" ht="14.25" customHeight="1" x14ac:dyDescent="0.2">
      <c r="A15" s="187"/>
      <c r="B15" s="188"/>
      <c r="C15" s="192" t="s">
        <v>148</v>
      </c>
      <c r="D15" s="200" t="s">
        <v>151</v>
      </c>
      <c r="E15" s="194">
        <v>24</v>
      </c>
      <c r="F15" s="202"/>
      <c r="G15" s="201">
        <v>1</v>
      </c>
    </row>
    <row r="16" spans="1:7" ht="14.25" customHeight="1" x14ac:dyDescent="0.2">
      <c r="A16" s="187"/>
      <c r="B16" s="188"/>
      <c r="C16" s="192" t="s">
        <v>148</v>
      </c>
      <c r="D16" s="200" t="s">
        <v>152</v>
      </c>
      <c r="E16" s="203">
        <v>4</v>
      </c>
      <c r="F16" s="204"/>
      <c r="G16" s="201">
        <v>0.25</v>
      </c>
    </row>
    <row r="17" spans="1:7" ht="14.25" customHeight="1" x14ac:dyDescent="0.2">
      <c r="A17" s="187"/>
      <c r="B17" s="188"/>
      <c r="C17" s="192"/>
      <c r="D17" s="205" t="s">
        <v>153</v>
      </c>
      <c r="E17" s="194"/>
      <c r="F17" s="197"/>
      <c r="G17" s="198">
        <f>SUM(G18:G21)</f>
        <v>6</v>
      </c>
    </row>
    <row r="18" spans="1:7" ht="29.1" customHeight="1" x14ac:dyDescent="0.2">
      <c r="A18" s="187"/>
      <c r="B18" s="188"/>
      <c r="C18" s="192"/>
      <c r="D18" s="206" t="s">
        <v>175</v>
      </c>
      <c r="E18" s="194">
        <v>21</v>
      </c>
      <c r="F18" s="197"/>
      <c r="G18" s="198">
        <v>2</v>
      </c>
    </row>
    <row r="19" spans="1:7" ht="17.100000000000001" customHeight="1" x14ac:dyDescent="0.2">
      <c r="A19" s="187"/>
      <c r="B19" s="188"/>
      <c r="C19" s="192"/>
      <c r="D19" s="207"/>
      <c r="E19" s="194"/>
      <c r="F19" s="197"/>
      <c r="G19" s="198"/>
    </row>
    <row r="20" spans="1:7" ht="24.75" customHeight="1" x14ac:dyDescent="0.2">
      <c r="A20" s="187"/>
      <c r="B20" s="188"/>
      <c r="C20" s="192"/>
      <c r="D20" s="207" t="s">
        <v>155</v>
      </c>
      <c r="E20" s="194">
        <v>7</v>
      </c>
      <c r="F20" s="197"/>
      <c r="G20" s="201">
        <v>3.5</v>
      </c>
    </row>
    <row r="21" spans="1:7" ht="30.6" customHeight="1" x14ac:dyDescent="0.2">
      <c r="A21" s="187"/>
      <c r="B21" s="188"/>
      <c r="C21" s="192"/>
      <c r="D21" s="208" t="s">
        <v>156</v>
      </c>
      <c r="E21" s="194">
        <v>4</v>
      </c>
      <c r="F21" s="185"/>
      <c r="G21" s="201">
        <v>0.5</v>
      </c>
    </row>
    <row r="22" spans="1:7" ht="30" customHeight="1" x14ac:dyDescent="0.2">
      <c r="A22" s="187"/>
      <c r="B22" s="188"/>
      <c r="C22" s="192"/>
      <c r="D22" s="209" t="s">
        <v>82</v>
      </c>
      <c r="E22" s="210"/>
      <c r="F22" s="185"/>
      <c r="G22" s="185"/>
    </row>
    <row r="23" spans="1:7" ht="15.75" customHeight="1" x14ac:dyDescent="0.2">
      <c r="A23" s="187"/>
      <c r="B23" s="188"/>
      <c r="C23" s="192"/>
      <c r="D23" s="211" t="s">
        <v>157</v>
      </c>
      <c r="E23" s="194"/>
      <c r="F23" s="212">
        <v>8</v>
      </c>
      <c r="G23" s="212">
        <f>G24+G30</f>
        <v>13</v>
      </c>
    </row>
    <row r="24" spans="1:7" ht="14.25" customHeight="1" x14ac:dyDescent="0.2">
      <c r="A24" s="187"/>
      <c r="B24" s="188"/>
      <c r="C24" s="192"/>
      <c r="D24" s="205" t="s">
        <v>158</v>
      </c>
      <c r="E24" s="194"/>
      <c r="F24" s="197"/>
      <c r="G24" s="198">
        <f>SUM(G25:G29)</f>
        <v>7</v>
      </c>
    </row>
    <row r="25" spans="1:7" ht="14.25" customHeight="1" x14ac:dyDescent="0.2">
      <c r="A25" s="187"/>
      <c r="B25" s="188"/>
      <c r="C25" s="192" t="s">
        <v>159</v>
      </c>
      <c r="D25" s="200" t="s">
        <v>151</v>
      </c>
      <c r="E25" s="194">
        <v>24</v>
      </c>
      <c r="F25" s="202"/>
      <c r="G25" s="201">
        <v>1</v>
      </c>
    </row>
    <row r="26" spans="1:7" ht="14.25" customHeight="1" x14ac:dyDescent="0.2">
      <c r="A26" s="187"/>
      <c r="B26" s="188"/>
      <c r="C26" s="192"/>
      <c r="D26" s="213" t="s">
        <v>176</v>
      </c>
      <c r="E26" s="194">
        <v>32</v>
      </c>
      <c r="F26" s="197"/>
      <c r="G26" s="201">
        <v>3.75</v>
      </c>
    </row>
    <row r="27" spans="1:7" ht="14.25" customHeight="1" x14ac:dyDescent="0.2">
      <c r="A27" s="187"/>
      <c r="B27" s="188"/>
      <c r="C27" s="192" t="s">
        <v>159</v>
      </c>
      <c r="D27" s="200" t="s">
        <v>149</v>
      </c>
      <c r="E27" s="202">
        <v>12</v>
      </c>
      <c r="F27" s="202"/>
      <c r="G27" s="201">
        <v>1</v>
      </c>
    </row>
    <row r="28" spans="1:7" ht="14.25" customHeight="1" x14ac:dyDescent="0.2">
      <c r="A28" s="187"/>
      <c r="B28" s="188"/>
      <c r="C28" s="192" t="s">
        <v>159</v>
      </c>
      <c r="D28" s="200" t="s">
        <v>150</v>
      </c>
      <c r="E28" s="194">
        <v>14</v>
      </c>
      <c r="F28" s="197"/>
      <c r="G28" s="201">
        <v>1</v>
      </c>
    </row>
    <row r="29" spans="1:7" ht="14.25" customHeight="1" x14ac:dyDescent="0.2">
      <c r="A29" s="187"/>
      <c r="B29" s="188"/>
      <c r="C29" s="192" t="s">
        <v>159</v>
      </c>
      <c r="D29" s="200" t="s">
        <v>152</v>
      </c>
      <c r="E29" s="203">
        <v>4</v>
      </c>
      <c r="F29" s="204"/>
      <c r="G29" s="201">
        <v>0.25</v>
      </c>
    </row>
    <row r="30" spans="1:7" ht="14.25" customHeight="1" x14ac:dyDescent="0.2">
      <c r="A30" s="187"/>
      <c r="B30" s="188"/>
      <c r="C30" s="199"/>
      <c r="D30" s="205" t="s">
        <v>161</v>
      </c>
      <c r="E30" s="194"/>
      <c r="F30" s="197"/>
      <c r="G30" s="198">
        <f>SUM(G31:G34)</f>
        <v>6</v>
      </c>
    </row>
    <row r="31" spans="1:7" ht="27" customHeight="1" x14ac:dyDescent="0.2">
      <c r="A31" s="187"/>
      <c r="B31" s="188"/>
      <c r="C31" s="192"/>
      <c r="D31" s="206" t="s">
        <v>175</v>
      </c>
      <c r="E31" s="194">
        <v>21</v>
      </c>
      <c r="F31" s="197"/>
      <c r="G31" s="198">
        <v>2</v>
      </c>
    </row>
    <row r="32" spans="1:7" ht="27" customHeight="1" x14ac:dyDescent="0.2">
      <c r="A32" s="187"/>
      <c r="B32" s="188"/>
      <c r="C32" s="192"/>
      <c r="D32" s="214"/>
      <c r="F32" s="197"/>
      <c r="G32" s="198"/>
    </row>
    <row r="33" spans="1:7" ht="14.25" customHeight="1" x14ac:dyDescent="0.2">
      <c r="A33" s="187"/>
      <c r="B33" s="216"/>
      <c r="C33" s="192"/>
      <c r="D33" s="214" t="s">
        <v>155</v>
      </c>
      <c r="E33" s="194">
        <v>7</v>
      </c>
      <c r="F33" s="197"/>
      <c r="G33" s="201">
        <v>3.5</v>
      </c>
    </row>
    <row r="34" spans="1:7" ht="30" customHeight="1" x14ac:dyDescent="0.2">
      <c r="A34" s="187"/>
      <c r="B34" s="216"/>
      <c r="C34" s="192"/>
      <c r="D34" s="206" t="s">
        <v>156</v>
      </c>
      <c r="E34" s="194">
        <v>4</v>
      </c>
      <c r="F34" s="197"/>
      <c r="G34" s="201">
        <v>0.5</v>
      </c>
    </row>
    <row r="35" spans="1:7" ht="29.1" customHeight="1" x14ac:dyDescent="0.2">
      <c r="A35" s="187"/>
      <c r="B35" s="216"/>
      <c r="C35" s="217"/>
      <c r="D35" s="218" t="s">
        <v>130</v>
      </c>
      <c r="E35" s="194"/>
      <c r="F35" s="197"/>
      <c r="G35" s="194"/>
    </row>
    <row r="36" spans="1:7" ht="14.25" customHeight="1" x14ac:dyDescent="0.2">
      <c r="A36" s="187"/>
      <c r="B36" s="216"/>
      <c r="C36" s="192"/>
      <c r="D36" s="219" t="s">
        <v>162</v>
      </c>
      <c r="E36" s="194"/>
      <c r="F36" s="220">
        <v>8</v>
      </c>
      <c r="G36" s="220">
        <f>G37+G43</f>
        <v>13</v>
      </c>
    </row>
    <row r="37" spans="1:7" ht="14.25" customHeight="1" x14ac:dyDescent="0.2">
      <c r="A37" s="187"/>
      <c r="B37" s="216"/>
      <c r="C37" s="192"/>
      <c r="D37" s="196" t="s">
        <v>163</v>
      </c>
      <c r="E37" s="194"/>
      <c r="F37" s="202"/>
      <c r="G37" s="198">
        <f>SUM(G38:G42)</f>
        <v>7</v>
      </c>
    </row>
    <row r="38" spans="1:7" ht="14.25" customHeight="1" x14ac:dyDescent="0.2">
      <c r="A38" s="187"/>
      <c r="B38" s="216"/>
      <c r="C38" s="192"/>
      <c r="D38" s="200" t="s">
        <v>164</v>
      </c>
      <c r="E38" s="194">
        <v>28</v>
      </c>
      <c r="F38" s="202"/>
      <c r="G38" s="201">
        <v>3.75</v>
      </c>
    </row>
    <row r="39" spans="1:7" ht="14.25" customHeight="1" x14ac:dyDescent="0.2">
      <c r="A39" s="187"/>
      <c r="B39" s="216"/>
      <c r="C39" s="192" t="s">
        <v>165</v>
      </c>
      <c r="D39" s="200" t="s">
        <v>150</v>
      </c>
      <c r="E39" s="194">
        <v>14</v>
      </c>
      <c r="F39" s="197"/>
      <c r="G39" s="201">
        <v>1</v>
      </c>
    </row>
    <row r="40" spans="1:7" ht="14.25" customHeight="1" x14ac:dyDescent="0.2">
      <c r="A40" s="187"/>
      <c r="B40" s="216"/>
      <c r="C40" s="192" t="s">
        <v>165</v>
      </c>
      <c r="D40" s="200" t="s">
        <v>151</v>
      </c>
      <c r="E40" s="194">
        <v>24</v>
      </c>
      <c r="F40" s="202"/>
      <c r="G40" s="201">
        <v>1</v>
      </c>
    </row>
    <row r="41" spans="1:7" ht="14.25" customHeight="1" x14ac:dyDescent="0.2">
      <c r="A41" s="187"/>
      <c r="B41" s="216"/>
      <c r="C41" s="192" t="s">
        <v>165</v>
      </c>
      <c r="D41" s="200" t="s">
        <v>149</v>
      </c>
      <c r="E41" s="202">
        <v>12</v>
      </c>
      <c r="F41" s="202"/>
      <c r="G41" s="201">
        <v>1</v>
      </c>
    </row>
    <row r="42" spans="1:7" ht="14.25" customHeight="1" x14ac:dyDescent="0.2">
      <c r="A42" s="187"/>
      <c r="B42" s="216"/>
      <c r="C42" s="192" t="s">
        <v>165</v>
      </c>
      <c r="D42" s="200" t="s">
        <v>152</v>
      </c>
      <c r="E42" s="203">
        <v>4</v>
      </c>
      <c r="F42" s="204"/>
      <c r="G42" s="201">
        <v>0.25</v>
      </c>
    </row>
    <row r="43" spans="1:7" ht="14.45" customHeight="1" x14ac:dyDescent="0.2">
      <c r="A43" s="187"/>
      <c r="B43" s="216"/>
      <c r="C43" s="192"/>
      <c r="D43" s="196" t="s">
        <v>166</v>
      </c>
      <c r="E43" s="194"/>
      <c r="F43" s="202"/>
      <c r="G43" s="198">
        <f>SUM(G44:G47)</f>
        <v>6</v>
      </c>
    </row>
    <row r="44" spans="1:7" ht="25.5" x14ac:dyDescent="0.2">
      <c r="A44" s="187"/>
      <c r="B44" s="216"/>
      <c r="C44" s="192"/>
      <c r="D44" s="206" t="s">
        <v>175</v>
      </c>
      <c r="E44" s="194">
        <v>21</v>
      </c>
      <c r="F44" s="202"/>
      <c r="G44" s="201">
        <v>2</v>
      </c>
    </row>
    <row r="45" spans="1:7" ht="21.6" customHeight="1" x14ac:dyDescent="0.2">
      <c r="A45" s="187"/>
      <c r="B45" s="216"/>
      <c r="C45" s="192"/>
      <c r="D45" s="214"/>
      <c r="E45" s="182"/>
      <c r="F45" s="202"/>
      <c r="G45" s="201"/>
    </row>
    <row r="46" spans="1:7" ht="14.25" customHeight="1" x14ac:dyDescent="0.2">
      <c r="A46" s="187"/>
      <c r="B46" s="216"/>
      <c r="C46" s="192"/>
      <c r="D46" s="214" t="s">
        <v>155</v>
      </c>
      <c r="E46" s="194">
        <v>7</v>
      </c>
      <c r="F46" s="197"/>
      <c r="G46" s="201">
        <v>3.5</v>
      </c>
    </row>
    <row r="47" spans="1:7" ht="27.6" customHeight="1" x14ac:dyDescent="0.2">
      <c r="A47" s="187"/>
      <c r="B47" s="216"/>
      <c r="C47" s="192"/>
      <c r="D47" s="262" t="s">
        <v>156</v>
      </c>
      <c r="E47" s="194">
        <v>4</v>
      </c>
      <c r="F47" s="197"/>
      <c r="G47" s="201">
        <v>0.5</v>
      </c>
    </row>
    <row r="48" spans="1:7" ht="30" customHeight="1" x14ac:dyDescent="0.2">
      <c r="A48" s="187"/>
      <c r="B48" s="216"/>
      <c r="C48" s="217"/>
      <c r="D48" s="221" t="s">
        <v>138</v>
      </c>
      <c r="E48" s="194"/>
      <c r="F48" s="197"/>
      <c r="G48" s="194"/>
    </row>
    <row r="49" spans="1:7" ht="14.25" customHeight="1" x14ac:dyDescent="0.2">
      <c r="A49" s="187"/>
      <c r="B49" s="216"/>
      <c r="C49" s="192"/>
      <c r="D49" s="222" t="s">
        <v>167</v>
      </c>
      <c r="E49" s="194"/>
      <c r="F49" s="223">
        <v>6</v>
      </c>
      <c r="G49" s="223">
        <f>G50+G56</f>
        <v>10</v>
      </c>
    </row>
    <row r="50" spans="1:7" ht="14.25" customHeight="1" x14ac:dyDescent="0.2">
      <c r="A50" s="187"/>
      <c r="B50" s="216"/>
      <c r="C50" s="192"/>
      <c r="D50" s="196" t="s">
        <v>168</v>
      </c>
      <c r="E50" s="216"/>
      <c r="F50" s="202"/>
      <c r="G50" s="198">
        <f>SUM(G51:G55)</f>
        <v>7</v>
      </c>
    </row>
    <row r="51" spans="1:7" ht="14.25" customHeight="1" x14ac:dyDescent="0.2">
      <c r="A51" s="187"/>
      <c r="B51" s="216"/>
      <c r="C51" s="192"/>
      <c r="D51" s="213" t="s">
        <v>169</v>
      </c>
      <c r="E51" s="194">
        <v>24</v>
      </c>
      <c r="F51" s="197"/>
      <c r="G51" s="201">
        <v>3.25</v>
      </c>
    </row>
    <row r="52" spans="1:7" ht="12.95" customHeight="1" x14ac:dyDescent="0.2">
      <c r="A52" s="187"/>
      <c r="B52" s="216"/>
      <c r="C52" s="192" t="s">
        <v>170</v>
      </c>
      <c r="D52" s="200" t="s">
        <v>149</v>
      </c>
      <c r="E52" s="202">
        <v>12</v>
      </c>
      <c r="F52" s="202"/>
      <c r="G52" s="201">
        <v>1</v>
      </c>
    </row>
    <row r="53" spans="1:7" ht="18" customHeight="1" x14ac:dyDescent="0.2">
      <c r="A53" s="187"/>
      <c r="B53" s="216"/>
      <c r="C53" s="192" t="s">
        <v>170</v>
      </c>
      <c r="D53" s="200" t="s">
        <v>150</v>
      </c>
      <c r="E53" s="194">
        <v>14</v>
      </c>
      <c r="F53" s="197"/>
      <c r="G53" s="201">
        <v>1</v>
      </c>
    </row>
    <row r="54" spans="1:7" ht="16.5" customHeight="1" x14ac:dyDescent="0.2">
      <c r="A54" s="187"/>
      <c r="B54" s="216"/>
      <c r="C54" s="192" t="s">
        <v>170</v>
      </c>
      <c r="D54" s="200" t="s">
        <v>151</v>
      </c>
      <c r="E54" s="194">
        <v>24</v>
      </c>
      <c r="F54" s="202"/>
      <c r="G54" s="201">
        <v>1</v>
      </c>
    </row>
    <row r="55" spans="1:7" ht="12.95" customHeight="1" x14ac:dyDescent="0.2">
      <c r="A55" s="187"/>
      <c r="B55" s="216"/>
      <c r="C55" s="192" t="s">
        <v>170</v>
      </c>
      <c r="D55" s="200" t="s">
        <v>152</v>
      </c>
      <c r="E55" s="203">
        <v>4</v>
      </c>
      <c r="F55" s="204"/>
      <c r="G55" s="201">
        <v>0.75</v>
      </c>
    </row>
    <row r="56" spans="1:7" x14ac:dyDescent="0.2">
      <c r="A56" s="187"/>
      <c r="B56" s="216"/>
      <c r="C56" s="192"/>
      <c r="D56" s="196" t="s">
        <v>171</v>
      </c>
      <c r="E56" s="224"/>
      <c r="F56" s="225"/>
      <c r="G56" s="226">
        <f>SUM(G57:G60)</f>
        <v>3</v>
      </c>
    </row>
    <row r="57" spans="1:7" ht="25.5" x14ac:dyDescent="0.2">
      <c r="A57" s="187"/>
      <c r="B57" s="216"/>
      <c r="C57" s="192"/>
      <c r="D57" s="206" t="s">
        <v>175</v>
      </c>
      <c r="E57" s="194">
        <v>21</v>
      </c>
      <c r="F57" s="202"/>
      <c r="G57" s="201">
        <v>1</v>
      </c>
    </row>
    <row r="58" spans="1:7" x14ac:dyDescent="0.2">
      <c r="A58" s="187"/>
      <c r="B58" s="216"/>
      <c r="C58" s="227"/>
      <c r="D58" s="214"/>
      <c r="E58" s="194"/>
      <c r="F58" s="202"/>
      <c r="G58" s="201"/>
    </row>
    <row r="59" spans="1:7" x14ac:dyDescent="0.2">
      <c r="A59" s="187"/>
      <c r="B59" s="216"/>
      <c r="C59" s="192"/>
      <c r="D59" s="214" t="s">
        <v>155</v>
      </c>
      <c r="E59" s="194">
        <v>7</v>
      </c>
      <c r="F59" s="197"/>
      <c r="G59" s="201">
        <v>1.5</v>
      </c>
    </row>
    <row r="60" spans="1:7" ht="13.5" thickBot="1" x14ac:dyDescent="0.25">
      <c r="A60" s="263"/>
      <c r="B60" s="264"/>
      <c r="C60" s="230"/>
      <c r="D60" s="265" t="s">
        <v>50</v>
      </c>
      <c r="E60" s="266">
        <v>4</v>
      </c>
      <c r="F60" s="267"/>
      <c r="G60" s="268">
        <v>0.5</v>
      </c>
    </row>
    <row r="61" spans="1:7" x14ac:dyDescent="0.2">
      <c r="C61" s="232"/>
      <c r="D61" s="232"/>
      <c r="E61" s="232"/>
      <c r="F61" s="232"/>
      <c r="G61" s="232"/>
    </row>
    <row r="62" spans="1:7" x14ac:dyDescent="0.2">
      <c r="C62" s="233"/>
      <c r="D62" s="149"/>
      <c r="E62" s="234"/>
      <c r="F62" s="233"/>
      <c r="G62" s="233"/>
    </row>
    <row r="63" spans="1:7" x14ac:dyDescent="0.2">
      <c r="D63" s="149"/>
    </row>
  </sheetData>
  <mergeCells count="12">
    <mergeCell ref="F5:F8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D034-EBE7-462C-BEDC-8D000706C2FE}">
  <dimension ref="A1:G77"/>
  <sheetViews>
    <sheetView workbookViewId="0">
      <selection activeCell="D38" sqref="D38"/>
    </sheetView>
  </sheetViews>
  <sheetFormatPr baseColWidth="10" defaultColWidth="11.42578125" defaultRowHeight="12.75" x14ac:dyDescent="0.2"/>
  <cols>
    <col min="1" max="2" width="11.42578125" style="84"/>
    <col min="3" max="3" width="20" style="295" customWidth="1"/>
    <col min="4" max="4" width="66.140625" style="84" bestFit="1" customWidth="1"/>
    <col min="5" max="5" width="8.42578125" style="84" customWidth="1"/>
    <col min="6" max="7" width="7.140625" style="84" customWidth="1"/>
    <col min="8" max="16384" width="11.42578125" style="84"/>
  </cols>
  <sheetData>
    <row r="1" spans="1:7" ht="15.75" x14ac:dyDescent="0.25">
      <c r="A1" s="685" t="s">
        <v>103</v>
      </c>
      <c r="B1" s="686"/>
      <c r="C1" s="686"/>
      <c r="D1" s="686"/>
      <c r="E1" s="686"/>
      <c r="F1" s="686"/>
      <c r="G1" s="686"/>
    </row>
    <row r="2" spans="1:7" ht="15.75" x14ac:dyDescent="0.25">
      <c r="A2" s="687" t="s">
        <v>183</v>
      </c>
      <c r="B2" s="688"/>
      <c r="C2" s="688"/>
      <c r="D2" s="688"/>
      <c r="E2" s="688"/>
      <c r="F2" s="688"/>
      <c r="G2" s="688"/>
    </row>
    <row r="3" spans="1:7" ht="15" thickBot="1" x14ac:dyDescent="0.25">
      <c r="A3" s="689" t="s">
        <v>105</v>
      </c>
      <c r="B3" s="690"/>
      <c r="C3" s="690"/>
      <c r="D3" s="730"/>
      <c r="E3" s="730"/>
      <c r="F3" s="730"/>
      <c r="G3" s="730"/>
    </row>
    <row r="4" spans="1:7" ht="16.5" thickBot="1" x14ac:dyDescent="0.25">
      <c r="A4" s="731" t="s">
        <v>106</v>
      </c>
      <c r="B4" s="732"/>
      <c r="C4" s="732"/>
      <c r="D4" s="269" t="s">
        <v>184</v>
      </c>
      <c r="E4" s="733" t="s">
        <v>108</v>
      </c>
      <c r="F4" s="733"/>
      <c r="G4" s="733"/>
    </row>
    <row r="5" spans="1:7" x14ac:dyDescent="0.2">
      <c r="A5" s="734" t="s">
        <v>109</v>
      </c>
      <c r="B5" s="736" t="s">
        <v>110</v>
      </c>
      <c r="C5" s="736" t="s">
        <v>173</v>
      </c>
      <c r="D5" s="737" t="s">
        <v>7</v>
      </c>
      <c r="E5" s="728" t="s">
        <v>4</v>
      </c>
      <c r="F5" s="728" t="s">
        <v>2</v>
      </c>
      <c r="G5" s="729" t="s">
        <v>1</v>
      </c>
    </row>
    <row r="6" spans="1:7" x14ac:dyDescent="0.2">
      <c r="A6" s="735"/>
      <c r="B6" s="698"/>
      <c r="C6" s="698"/>
      <c r="D6" s="738"/>
      <c r="E6" s="699"/>
      <c r="F6" s="699"/>
      <c r="G6" s="682"/>
    </row>
    <row r="7" spans="1:7" ht="13.5" thickBot="1" x14ac:dyDescent="0.25">
      <c r="A7" s="735"/>
      <c r="B7" s="698"/>
      <c r="C7" s="698"/>
      <c r="D7" s="739"/>
      <c r="E7" s="699"/>
      <c r="F7" s="699"/>
      <c r="G7" s="682"/>
    </row>
    <row r="8" spans="1:7" ht="13.5" thickBot="1" x14ac:dyDescent="0.25">
      <c r="A8" s="735"/>
      <c r="B8" s="698"/>
      <c r="C8" s="698"/>
      <c r="D8" s="14" t="s">
        <v>111</v>
      </c>
      <c r="E8" s="97"/>
      <c r="F8" s="700"/>
      <c r="G8" s="683"/>
    </row>
    <row r="9" spans="1:7" ht="25.5" x14ac:dyDescent="0.2">
      <c r="A9" s="271"/>
      <c r="B9" s="129"/>
      <c r="C9" s="104"/>
      <c r="D9" s="157" t="s">
        <v>112</v>
      </c>
      <c r="E9" s="102"/>
      <c r="F9" s="93"/>
      <c r="G9" s="90"/>
    </row>
    <row r="10" spans="1:7" x14ac:dyDescent="0.2">
      <c r="A10" s="271"/>
      <c r="B10" s="129"/>
      <c r="C10" s="104"/>
      <c r="D10" s="159" t="s">
        <v>113</v>
      </c>
      <c r="E10" s="107"/>
      <c r="F10" s="108">
        <v>8</v>
      </c>
      <c r="G10" s="108">
        <f>G11+G19</f>
        <v>14</v>
      </c>
    </row>
    <row r="11" spans="1:7" x14ac:dyDescent="0.2">
      <c r="A11" s="271"/>
      <c r="B11" s="129"/>
      <c r="C11" s="104"/>
      <c r="D11" s="161" t="s">
        <v>114</v>
      </c>
      <c r="E11" s="107"/>
      <c r="F11" s="110"/>
      <c r="G11" s="111">
        <f>SUM(G12:G17)</f>
        <v>8</v>
      </c>
    </row>
    <row r="12" spans="1:7" x14ac:dyDescent="0.2">
      <c r="A12" s="271"/>
      <c r="B12" s="129"/>
      <c r="C12" s="104" t="s">
        <v>185</v>
      </c>
      <c r="D12" s="238" t="s">
        <v>186</v>
      </c>
      <c r="E12" s="107">
        <v>28</v>
      </c>
      <c r="F12" s="110"/>
      <c r="G12" s="113">
        <v>2.5</v>
      </c>
    </row>
    <row r="13" spans="1:7" x14ac:dyDescent="0.2">
      <c r="A13" s="271"/>
      <c r="B13" s="129"/>
      <c r="C13" s="104" t="s">
        <v>187</v>
      </c>
      <c r="D13" s="238" t="s">
        <v>178</v>
      </c>
      <c r="E13" s="107">
        <v>26</v>
      </c>
      <c r="F13" s="110"/>
      <c r="G13" s="113">
        <v>2</v>
      </c>
    </row>
    <row r="14" spans="1:7" x14ac:dyDescent="0.2">
      <c r="A14" s="271"/>
      <c r="B14" s="129"/>
      <c r="C14" s="104" t="s">
        <v>117</v>
      </c>
      <c r="D14" s="272" t="s">
        <v>118</v>
      </c>
      <c r="E14" s="273">
        <v>16</v>
      </c>
      <c r="F14" s="274"/>
      <c r="G14" s="275">
        <v>0.5</v>
      </c>
    </row>
    <row r="15" spans="1:7" x14ac:dyDescent="0.2">
      <c r="A15" s="276"/>
      <c r="B15" s="277"/>
      <c r="C15" s="278" t="s">
        <v>117</v>
      </c>
      <c r="D15" s="279" t="s">
        <v>119</v>
      </c>
      <c r="E15" s="273">
        <v>16</v>
      </c>
      <c r="F15" s="280"/>
      <c r="G15" s="275">
        <v>0.5</v>
      </c>
    </row>
    <row r="16" spans="1:7" x14ac:dyDescent="0.2">
      <c r="A16" s="276"/>
      <c r="B16" s="277"/>
      <c r="C16" s="278" t="s">
        <v>117</v>
      </c>
      <c r="D16" s="279" t="s">
        <v>120</v>
      </c>
      <c r="E16" s="273">
        <v>26</v>
      </c>
      <c r="F16" s="280"/>
      <c r="G16" s="275">
        <v>2</v>
      </c>
    </row>
    <row r="17" spans="1:7" x14ac:dyDescent="0.2">
      <c r="A17" s="276"/>
      <c r="B17" s="277"/>
      <c r="C17" s="278" t="s">
        <v>117</v>
      </c>
      <c r="D17" s="279" t="s">
        <v>121</v>
      </c>
      <c r="E17" s="273">
        <v>4</v>
      </c>
      <c r="F17" s="280"/>
      <c r="G17" s="275">
        <v>0.5</v>
      </c>
    </row>
    <row r="18" spans="1:7" x14ac:dyDescent="0.2">
      <c r="A18" s="276"/>
      <c r="B18" s="277"/>
      <c r="C18" s="278"/>
      <c r="D18" s="279" t="s">
        <v>188</v>
      </c>
      <c r="E18" s="107">
        <v>0</v>
      </c>
      <c r="F18" s="110"/>
      <c r="G18" s="113"/>
    </row>
    <row r="19" spans="1:7" x14ac:dyDescent="0.2">
      <c r="A19" s="271"/>
      <c r="B19" s="129"/>
      <c r="C19" s="104"/>
      <c r="D19" s="161" t="s">
        <v>122</v>
      </c>
      <c r="E19" s="107"/>
      <c r="F19" s="110"/>
      <c r="G19" s="111">
        <f>SUM(G20:G20)</f>
        <v>6</v>
      </c>
    </row>
    <row r="20" spans="1:7" x14ac:dyDescent="0.2">
      <c r="A20" s="271"/>
      <c r="B20" s="129"/>
      <c r="C20" s="104" t="s">
        <v>117</v>
      </c>
      <c r="D20" s="247" t="s">
        <v>189</v>
      </c>
      <c r="E20" s="107">
        <v>57</v>
      </c>
      <c r="F20" s="110"/>
      <c r="G20" s="113">
        <v>6</v>
      </c>
    </row>
    <row r="21" spans="1:7" x14ac:dyDescent="0.2">
      <c r="A21" s="271"/>
      <c r="B21" s="129"/>
      <c r="C21" s="104"/>
      <c r="D21" s="281" t="s">
        <v>190</v>
      </c>
      <c r="E21" s="174"/>
      <c r="F21" s="134"/>
      <c r="G21" s="137"/>
    </row>
    <row r="22" spans="1:7" x14ac:dyDescent="0.2">
      <c r="A22" s="271"/>
      <c r="B22" s="129"/>
      <c r="C22" s="104" t="s">
        <v>117</v>
      </c>
      <c r="D22" s="281" t="s">
        <v>50</v>
      </c>
      <c r="E22" s="107">
        <v>2</v>
      </c>
      <c r="F22" s="110"/>
      <c r="G22" s="113">
        <v>0</v>
      </c>
    </row>
    <row r="23" spans="1:7" ht="25.5" x14ac:dyDescent="0.2">
      <c r="A23" s="271"/>
      <c r="B23" s="129"/>
      <c r="C23" s="104"/>
      <c r="D23" s="167" t="s">
        <v>82</v>
      </c>
      <c r="E23" s="121"/>
      <c r="F23" s="93"/>
      <c r="G23" s="93"/>
    </row>
    <row r="24" spans="1:7" x14ac:dyDescent="0.2">
      <c r="A24" s="271"/>
      <c r="B24" s="129"/>
      <c r="C24" s="104"/>
      <c r="D24" s="168" t="s">
        <v>124</v>
      </c>
      <c r="E24" s="107"/>
      <c r="F24" s="123">
        <v>8</v>
      </c>
      <c r="G24" s="123">
        <f>G25+G35</f>
        <v>14</v>
      </c>
    </row>
    <row r="25" spans="1:7" x14ac:dyDescent="0.2">
      <c r="A25" s="271"/>
      <c r="B25" s="129"/>
      <c r="C25" s="282"/>
      <c r="D25" s="161" t="s">
        <v>125</v>
      </c>
      <c r="E25" s="107"/>
      <c r="F25" s="110"/>
      <c r="G25" s="111">
        <f>SUM(G26:G34)</f>
        <v>8</v>
      </c>
    </row>
    <row r="26" spans="1:7" x14ac:dyDescent="0.2">
      <c r="A26" s="271"/>
      <c r="B26" s="129"/>
      <c r="C26" s="104" t="s">
        <v>191</v>
      </c>
      <c r="D26" s="283" t="s">
        <v>192</v>
      </c>
      <c r="E26" s="107">
        <v>26</v>
      </c>
      <c r="F26" s="110"/>
      <c r="G26" s="113">
        <v>1.25</v>
      </c>
    </row>
    <row r="27" spans="1:7" x14ac:dyDescent="0.2">
      <c r="A27" s="271"/>
      <c r="B27" s="129"/>
      <c r="C27" s="104" t="s">
        <v>187</v>
      </c>
      <c r="D27" s="279" t="s">
        <v>193</v>
      </c>
      <c r="E27" s="107">
        <v>24</v>
      </c>
      <c r="F27" s="110"/>
      <c r="G27" s="113">
        <v>1</v>
      </c>
    </row>
    <row r="28" spans="1:7" x14ac:dyDescent="0.2">
      <c r="A28" s="271"/>
      <c r="B28" s="129"/>
      <c r="C28" s="104" t="s">
        <v>191</v>
      </c>
      <c r="D28" s="272" t="s">
        <v>194</v>
      </c>
      <c r="E28" s="107">
        <v>28</v>
      </c>
      <c r="F28" s="110"/>
      <c r="G28" s="113">
        <v>2</v>
      </c>
    </row>
    <row r="29" spans="1:7" x14ac:dyDescent="0.2">
      <c r="A29" s="271"/>
      <c r="B29" s="129"/>
      <c r="C29" s="104" t="s">
        <v>195</v>
      </c>
      <c r="D29" s="238" t="s">
        <v>186</v>
      </c>
      <c r="E29" s="107">
        <v>28</v>
      </c>
      <c r="F29" s="110"/>
      <c r="G29" s="113">
        <v>2</v>
      </c>
    </row>
    <row r="30" spans="1:7" x14ac:dyDescent="0.2">
      <c r="A30" s="271"/>
      <c r="B30" s="129"/>
      <c r="C30" s="104" t="s">
        <v>128</v>
      </c>
      <c r="D30" s="272" t="s">
        <v>118</v>
      </c>
      <c r="E30" s="107">
        <v>16</v>
      </c>
      <c r="F30" s="115"/>
      <c r="G30" s="113">
        <v>0.5</v>
      </c>
    </row>
    <row r="31" spans="1:7" x14ac:dyDescent="0.2">
      <c r="A31" s="271"/>
      <c r="B31" s="129"/>
      <c r="C31" s="104" t="s">
        <v>128</v>
      </c>
      <c r="D31" s="279" t="s">
        <v>119</v>
      </c>
      <c r="E31" s="107">
        <v>16</v>
      </c>
      <c r="F31" s="110"/>
      <c r="G31" s="113">
        <v>0.5</v>
      </c>
    </row>
    <row r="32" spans="1:7" x14ac:dyDescent="0.2">
      <c r="A32" s="271"/>
      <c r="B32" s="129"/>
      <c r="C32" s="104"/>
      <c r="D32" s="279" t="s">
        <v>188</v>
      </c>
      <c r="E32" s="107">
        <v>0</v>
      </c>
      <c r="F32" s="110"/>
      <c r="G32" s="113"/>
    </row>
    <row r="33" spans="1:7" x14ac:dyDescent="0.2">
      <c r="A33" s="271"/>
      <c r="B33" s="129"/>
      <c r="C33" s="104" t="s">
        <v>128</v>
      </c>
      <c r="D33" s="279" t="s">
        <v>120</v>
      </c>
      <c r="E33" s="107">
        <v>26</v>
      </c>
      <c r="F33" s="110"/>
      <c r="G33" s="113">
        <v>0.5</v>
      </c>
    </row>
    <row r="34" spans="1:7" x14ac:dyDescent="0.2">
      <c r="A34" s="271"/>
      <c r="B34" s="129"/>
      <c r="C34" s="104" t="s">
        <v>128</v>
      </c>
      <c r="D34" s="279" t="s">
        <v>121</v>
      </c>
      <c r="E34" s="107">
        <v>4</v>
      </c>
      <c r="F34" s="110"/>
      <c r="G34" s="113">
        <v>0.25</v>
      </c>
    </row>
    <row r="35" spans="1:7" x14ac:dyDescent="0.2">
      <c r="A35" s="271"/>
      <c r="B35" s="129"/>
      <c r="C35" s="104"/>
      <c r="D35" s="161" t="s">
        <v>129</v>
      </c>
      <c r="E35" s="107"/>
      <c r="F35" s="110"/>
      <c r="G35" s="111">
        <f>SUM(G36:G36)</f>
        <v>6</v>
      </c>
    </row>
    <row r="36" spans="1:7" x14ac:dyDescent="0.2">
      <c r="A36" s="271"/>
      <c r="B36" s="129"/>
      <c r="C36" s="104" t="s">
        <v>128</v>
      </c>
      <c r="D36" s="247" t="s">
        <v>189</v>
      </c>
      <c r="E36" s="107">
        <v>57</v>
      </c>
      <c r="F36" s="110"/>
      <c r="G36" s="113">
        <v>6</v>
      </c>
    </row>
    <row r="37" spans="1:7" x14ac:dyDescent="0.2">
      <c r="A37" s="271"/>
      <c r="B37" s="129"/>
      <c r="C37" s="104"/>
      <c r="D37" s="281" t="s">
        <v>190</v>
      </c>
      <c r="E37" s="174"/>
      <c r="F37" s="134"/>
      <c r="G37" s="137"/>
    </row>
    <row r="38" spans="1:7" x14ac:dyDescent="0.2">
      <c r="A38" s="271"/>
      <c r="B38" s="129"/>
      <c r="C38" s="104" t="s">
        <v>128</v>
      </c>
      <c r="D38" s="281" t="s">
        <v>50</v>
      </c>
      <c r="E38" s="107">
        <v>2</v>
      </c>
      <c r="F38" s="110"/>
      <c r="G38" s="113">
        <v>0</v>
      </c>
    </row>
    <row r="39" spans="1:7" ht="25.5" x14ac:dyDescent="0.2">
      <c r="A39" s="271"/>
      <c r="B39" s="129"/>
      <c r="C39" s="104"/>
      <c r="D39" s="169" t="s">
        <v>130</v>
      </c>
      <c r="E39" s="107"/>
      <c r="F39" s="110"/>
      <c r="G39" s="107"/>
    </row>
    <row r="40" spans="1:7" x14ac:dyDescent="0.2">
      <c r="A40" s="271"/>
      <c r="B40" s="129"/>
      <c r="C40" s="104"/>
      <c r="D40" s="170" t="s">
        <v>131</v>
      </c>
      <c r="E40" s="107"/>
      <c r="F40" s="284">
        <v>8</v>
      </c>
      <c r="G40" s="284">
        <f>G41+G49</f>
        <v>14</v>
      </c>
    </row>
    <row r="41" spans="1:7" x14ac:dyDescent="0.2">
      <c r="A41" s="271"/>
      <c r="B41" s="129"/>
      <c r="C41" s="104"/>
      <c r="D41" s="161" t="s">
        <v>132</v>
      </c>
      <c r="E41" s="128"/>
      <c r="F41" s="128"/>
      <c r="G41" s="111">
        <f>SUM(G42:G48)</f>
        <v>8</v>
      </c>
    </row>
    <row r="42" spans="1:7" x14ac:dyDescent="0.2">
      <c r="A42" s="271"/>
      <c r="B42" s="129"/>
      <c r="C42" s="104" t="s">
        <v>185</v>
      </c>
      <c r="D42" s="283" t="s">
        <v>192</v>
      </c>
      <c r="E42" s="107">
        <v>26</v>
      </c>
      <c r="F42" s="115"/>
      <c r="G42" s="113">
        <v>1.5</v>
      </c>
    </row>
    <row r="43" spans="1:7" x14ac:dyDescent="0.2">
      <c r="A43" s="271"/>
      <c r="B43" s="129"/>
      <c r="C43" s="104" t="s">
        <v>185</v>
      </c>
      <c r="D43" s="272" t="s">
        <v>194</v>
      </c>
      <c r="E43" s="107">
        <v>28</v>
      </c>
      <c r="F43" s="115"/>
      <c r="G43" s="113">
        <v>2</v>
      </c>
    </row>
    <row r="44" spans="1:7" x14ac:dyDescent="0.2">
      <c r="A44" s="271"/>
      <c r="B44" s="129"/>
      <c r="C44" s="104" t="s">
        <v>196</v>
      </c>
      <c r="D44" s="272" t="s">
        <v>118</v>
      </c>
      <c r="E44" s="107">
        <v>16</v>
      </c>
      <c r="F44" s="115"/>
      <c r="G44" s="113">
        <v>1.25</v>
      </c>
    </row>
    <row r="45" spans="1:7" x14ac:dyDescent="0.2">
      <c r="A45" s="271"/>
      <c r="B45" s="129"/>
      <c r="C45" s="104" t="s">
        <v>196</v>
      </c>
      <c r="D45" s="279" t="s">
        <v>120</v>
      </c>
      <c r="E45" s="107">
        <v>26</v>
      </c>
      <c r="F45" s="115"/>
      <c r="G45" s="113">
        <v>1.5</v>
      </c>
    </row>
    <row r="46" spans="1:7" x14ac:dyDescent="0.2">
      <c r="A46" s="271"/>
      <c r="B46" s="129"/>
      <c r="C46" s="104" t="s">
        <v>196</v>
      </c>
      <c r="D46" s="279" t="s">
        <v>119</v>
      </c>
      <c r="E46" s="107">
        <v>16</v>
      </c>
      <c r="F46" s="115"/>
      <c r="G46" s="113">
        <v>1.25</v>
      </c>
    </row>
    <row r="47" spans="1:7" x14ac:dyDescent="0.2">
      <c r="A47" s="271"/>
      <c r="B47" s="129"/>
      <c r="C47" s="104"/>
      <c r="D47" s="279" t="s">
        <v>188</v>
      </c>
      <c r="E47" s="107">
        <v>0</v>
      </c>
      <c r="F47" s="115"/>
      <c r="G47" s="113"/>
    </row>
    <row r="48" spans="1:7" x14ac:dyDescent="0.2">
      <c r="A48" s="271"/>
      <c r="B48" s="129"/>
      <c r="C48" s="104" t="s">
        <v>196</v>
      </c>
      <c r="D48" s="279" t="s">
        <v>121</v>
      </c>
      <c r="E48" s="107">
        <v>4</v>
      </c>
      <c r="F48" s="115"/>
      <c r="G48" s="113">
        <v>0.5</v>
      </c>
    </row>
    <row r="49" spans="1:7" x14ac:dyDescent="0.2">
      <c r="A49" s="271"/>
      <c r="B49" s="129"/>
      <c r="C49" s="104"/>
      <c r="D49" s="161" t="s">
        <v>136</v>
      </c>
      <c r="E49" s="129"/>
      <c r="F49" s="115"/>
      <c r="G49" s="111">
        <f>SUM(G50)</f>
        <v>6</v>
      </c>
    </row>
    <row r="50" spans="1:7" x14ac:dyDescent="0.2">
      <c r="A50" s="271"/>
      <c r="B50" s="129"/>
      <c r="C50" s="104" t="s">
        <v>196</v>
      </c>
      <c r="D50" s="281" t="s">
        <v>197</v>
      </c>
      <c r="E50" s="174">
        <v>60</v>
      </c>
      <c r="F50" s="115"/>
      <c r="G50" s="113">
        <v>6</v>
      </c>
    </row>
    <row r="51" spans="1:7" x14ac:dyDescent="0.2">
      <c r="A51" s="271"/>
      <c r="B51" s="129"/>
      <c r="C51" s="104"/>
      <c r="D51" s="281" t="s">
        <v>190</v>
      </c>
      <c r="E51" s="174"/>
      <c r="F51" s="115"/>
      <c r="G51" s="113"/>
    </row>
    <row r="52" spans="1:7" x14ac:dyDescent="0.2">
      <c r="A52" s="271"/>
      <c r="B52" s="129"/>
      <c r="C52" s="104"/>
      <c r="D52" s="281" t="s">
        <v>50</v>
      </c>
      <c r="E52" s="107">
        <v>2</v>
      </c>
      <c r="F52" s="115"/>
      <c r="G52" s="113"/>
    </row>
    <row r="53" spans="1:7" ht="25.5" x14ac:dyDescent="0.2">
      <c r="A53" s="271"/>
      <c r="B53" s="129"/>
      <c r="C53" s="104"/>
      <c r="D53" s="171" t="s">
        <v>138</v>
      </c>
      <c r="E53" s="129"/>
      <c r="F53" s="129"/>
      <c r="G53" s="129"/>
    </row>
    <row r="54" spans="1:7" x14ac:dyDescent="0.2">
      <c r="A54" s="271"/>
      <c r="B54" s="129"/>
      <c r="C54" s="104"/>
      <c r="D54" s="285" t="s">
        <v>139</v>
      </c>
      <c r="E54" s="129"/>
      <c r="F54" s="286">
        <v>6</v>
      </c>
      <c r="G54" s="286">
        <f>G55+G63</f>
        <v>9</v>
      </c>
    </row>
    <row r="55" spans="1:7" x14ac:dyDescent="0.2">
      <c r="A55" s="271"/>
      <c r="B55" s="129"/>
      <c r="C55" s="104"/>
      <c r="D55" s="161" t="s">
        <v>140</v>
      </c>
      <c r="F55" s="134"/>
      <c r="G55" s="135">
        <f>SUM(G56:G61)</f>
        <v>4.75</v>
      </c>
    </row>
    <row r="56" spans="1:7" x14ac:dyDescent="0.2">
      <c r="A56" s="271"/>
      <c r="B56" s="129"/>
      <c r="C56" s="104" t="s">
        <v>198</v>
      </c>
      <c r="D56" s="238" t="s">
        <v>178</v>
      </c>
      <c r="E56" s="107">
        <v>26</v>
      </c>
      <c r="F56" s="134"/>
      <c r="G56" s="137">
        <v>1</v>
      </c>
    </row>
    <row r="57" spans="1:7" x14ac:dyDescent="0.2">
      <c r="A57" s="271"/>
      <c r="B57" s="129"/>
      <c r="C57" s="104" t="s">
        <v>185</v>
      </c>
      <c r="D57" s="279" t="s">
        <v>193</v>
      </c>
      <c r="E57" s="107">
        <v>24</v>
      </c>
      <c r="F57" s="134"/>
      <c r="G57" s="113">
        <v>1</v>
      </c>
    </row>
    <row r="58" spans="1:7" x14ac:dyDescent="0.2">
      <c r="A58" s="140"/>
      <c r="B58" s="118"/>
      <c r="C58" s="287" t="s">
        <v>199</v>
      </c>
      <c r="D58" s="272" t="s">
        <v>118</v>
      </c>
      <c r="E58" s="174">
        <v>16</v>
      </c>
      <c r="F58" s="134"/>
      <c r="G58" s="137">
        <v>0.5</v>
      </c>
    </row>
    <row r="59" spans="1:7" x14ac:dyDescent="0.2">
      <c r="A59" s="277"/>
      <c r="B59" s="277"/>
      <c r="C59" s="278" t="s">
        <v>199</v>
      </c>
      <c r="D59" s="288" t="s">
        <v>119</v>
      </c>
      <c r="E59" s="273">
        <v>16</v>
      </c>
      <c r="F59" s="274"/>
      <c r="G59" s="275">
        <v>1</v>
      </c>
    </row>
    <row r="60" spans="1:7" x14ac:dyDescent="0.2">
      <c r="A60" s="277"/>
      <c r="B60" s="277"/>
      <c r="C60" s="278" t="s">
        <v>199</v>
      </c>
      <c r="D60" s="288" t="s">
        <v>120</v>
      </c>
      <c r="E60" s="273">
        <v>26</v>
      </c>
      <c r="F60" s="274"/>
      <c r="G60" s="275">
        <v>1</v>
      </c>
    </row>
    <row r="61" spans="1:7" x14ac:dyDescent="0.2">
      <c r="A61" s="277"/>
      <c r="B61" s="277"/>
      <c r="C61" s="278" t="s">
        <v>199</v>
      </c>
      <c r="D61" s="288" t="s">
        <v>121</v>
      </c>
      <c r="E61" s="273">
        <v>4</v>
      </c>
      <c r="F61" s="274"/>
      <c r="G61" s="275">
        <v>0.25</v>
      </c>
    </row>
    <row r="62" spans="1:7" x14ac:dyDescent="0.2">
      <c r="A62" s="277"/>
      <c r="B62" s="277"/>
      <c r="C62" s="278"/>
      <c r="D62" s="288" t="s">
        <v>188</v>
      </c>
      <c r="E62" s="273">
        <v>0</v>
      </c>
      <c r="F62" s="274"/>
      <c r="G62" s="275"/>
    </row>
    <row r="63" spans="1:7" x14ac:dyDescent="0.2">
      <c r="A63" s="277"/>
      <c r="B63" s="277"/>
      <c r="C63" s="278"/>
      <c r="D63" s="289" t="s">
        <v>143</v>
      </c>
      <c r="E63" s="273"/>
      <c r="F63" s="274"/>
      <c r="G63" s="290">
        <f>SUM(G64:G65)</f>
        <v>4.25</v>
      </c>
    </row>
    <row r="64" spans="1:7" x14ac:dyDescent="0.2">
      <c r="A64" s="277"/>
      <c r="B64" s="277"/>
      <c r="C64" s="278" t="s">
        <v>199</v>
      </c>
      <c r="D64" s="277" t="s">
        <v>50</v>
      </c>
      <c r="E64" s="291">
        <v>2</v>
      </c>
      <c r="F64" s="274"/>
      <c r="G64" s="275">
        <v>0.25</v>
      </c>
    </row>
    <row r="65" spans="1:7" x14ac:dyDescent="0.2">
      <c r="A65" s="277"/>
      <c r="B65" s="277"/>
      <c r="C65" s="278" t="s">
        <v>199</v>
      </c>
      <c r="D65" s="292" t="s">
        <v>189</v>
      </c>
      <c r="E65" s="273">
        <v>60</v>
      </c>
      <c r="F65" s="274"/>
      <c r="G65" s="275">
        <v>4</v>
      </c>
    </row>
    <row r="66" spans="1:7" x14ac:dyDescent="0.2">
      <c r="A66" s="276"/>
      <c r="B66" s="277"/>
      <c r="C66" s="278"/>
      <c r="D66" s="281" t="s">
        <v>190</v>
      </c>
      <c r="E66" s="174"/>
      <c r="F66" s="134"/>
      <c r="G66" s="137"/>
    </row>
    <row r="67" spans="1:7" x14ac:dyDescent="0.2">
      <c r="C67" s="293"/>
      <c r="E67" s="116"/>
      <c r="F67" s="294"/>
      <c r="G67" s="116"/>
    </row>
    <row r="68" spans="1:7" x14ac:dyDescent="0.2">
      <c r="D68" s="149"/>
    </row>
    <row r="69" spans="1:7" x14ac:dyDescent="0.2">
      <c r="D69" s="149"/>
    </row>
    <row r="72" spans="1:7" x14ac:dyDescent="0.2">
      <c r="C72" s="296"/>
      <c r="D72" s="149"/>
    </row>
    <row r="73" spans="1:7" x14ac:dyDescent="0.2">
      <c r="C73" s="296"/>
      <c r="D73" s="149"/>
    </row>
    <row r="74" spans="1:7" x14ac:dyDescent="0.2">
      <c r="C74" s="296"/>
      <c r="D74" s="149"/>
    </row>
    <row r="75" spans="1:7" x14ac:dyDescent="0.2">
      <c r="C75" s="296"/>
      <c r="D75" s="149"/>
    </row>
    <row r="76" spans="1:7" x14ac:dyDescent="0.2">
      <c r="C76" s="296"/>
      <c r="D76" s="149"/>
    </row>
    <row r="77" spans="1:7" x14ac:dyDescent="0.2">
      <c r="C77" s="296"/>
      <c r="D77" s="149"/>
    </row>
  </sheetData>
  <mergeCells count="12">
    <mergeCell ref="F5:F8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38DD-8EBF-42A7-90E8-924EBE82FEA7}">
  <dimension ref="A1:G70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84"/>
    <col min="3" max="3" width="19.140625" style="324" customWidth="1"/>
    <col min="4" max="4" width="69.140625" style="84" customWidth="1"/>
    <col min="5" max="5" width="5.7109375" style="87" customWidth="1"/>
    <col min="6" max="6" width="7.140625" style="84" customWidth="1"/>
    <col min="7" max="7" width="8.42578125" style="84" customWidth="1"/>
    <col min="8" max="16384" width="11.42578125" style="84"/>
  </cols>
  <sheetData>
    <row r="1" spans="1:7" ht="15.75" x14ac:dyDescent="0.25">
      <c r="A1" s="685" t="s">
        <v>103</v>
      </c>
      <c r="B1" s="686"/>
      <c r="C1" s="686"/>
      <c r="D1" s="686"/>
      <c r="E1" s="686"/>
      <c r="F1" s="686"/>
      <c r="G1" s="686"/>
    </row>
    <row r="2" spans="1:7" ht="15.75" x14ac:dyDescent="0.25">
      <c r="A2" s="687" t="s">
        <v>183</v>
      </c>
      <c r="B2" s="688"/>
      <c r="C2" s="688"/>
      <c r="D2" s="688"/>
      <c r="E2" s="688"/>
      <c r="F2" s="688"/>
      <c r="G2" s="688"/>
    </row>
    <row r="3" spans="1:7" ht="15" customHeight="1" thickBot="1" x14ac:dyDescent="0.25">
      <c r="A3" s="689" t="s">
        <v>105</v>
      </c>
      <c r="B3" s="690"/>
      <c r="C3" s="690"/>
      <c r="D3" s="730"/>
      <c r="E3" s="690"/>
      <c r="F3" s="690"/>
      <c r="G3" s="690"/>
    </row>
    <row r="4" spans="1:7" ht="26.25" customHeight="1" thickBot="1" x14ac:dyDescent="0.25">
      <c r="A4" s="731" t="s">
        <v>106</v>
      </c>
      <c r="B4" s="732"/>
      <c r="C4" s="732"/>
      <c r="D4" s="269" t="s">
        <v>107</v>
      </c>
      <c r="E4" s="740" t="s">
        <v>108</v>
      </c>
      <c r="F4" s="741"/>
      <c r="G4" s="741"/>
    </row>
    <row r="5" spans="1:7" ht="12" customHeight="1" x14ac:dyDescent="0.2">
      <c r="A5" s="734" t="s">
        <v>109</v>
      </c>
      <c r="B5" s="736" t="s">
        <v>110</v>
      </c>
      <c r="C5" s="736" t="s">
        <v>173</v>
      </c>
      <c r="D5" s="737" t="s">
        <v>7</v>
      </c>
      <c r="E5" s="728" t="s">
        <v>4</v>
      </c>
      <c r="F5" s="728" t="s">
        <v>2</v>
      </c>
      <c r="G5" s="729" t="s">
        <v>1</v>
      </c>
    </row>
    <row r="6" spans="1:7" ht="12.75" customHeight="1" x14ac:dyDescent="0.2">
      <c r="A6" s="742"/>
      <c r="B6" s="744"/>
      <c r="C6" s="744"/>
      <c r="D6" s="738"/>
      <c r="E6" s="699"/>
      <c r="F6" s="699"/>
      <c r="G6" s="682"/>
    </row>
    <row r="7" spans="1:7" ht="26.45" customHeight="1" thickBot="1" x14ac:dyDescent="0.25">
      <c r="A7" s="742"/>
      <c r="B7" s="744"/>
      <c r="C7" s="744"/>
      <c r="D7" s="739"/>
      <c r="E7" s="699"/>
      <c r="F7" s="699"/>
      <c r="G7" s="682"/>
    </row>
    <row r="8" spans="1:7" ht="13.5" thickBot="1" x14ac:dyDescent="0.25">
      <c r="A8" s="743"/>
      <c r="B8" s="745"/>
      <c r="C8" s="745"/>
      <c r="D8" s="14" t="s">
        <v>144</v>
      </c>
      <c r="E8" s="270"/>
      <c r="F8" s="699"/>
      <c r="G8" s="682"/>
    </row>
    <row r="9" spans="1:7" ht="27.75" customHeight="1" x14ac:dyDescent="0.2">
      <c r="A9" s="276"/>
      <c r="B9" s="277"/>
      <c r="C9" s="280"/>
      <c r="D9" s="298" t="s">
        <v>112</v>
      </c>
      <c r="E9" s="299"/>
      <c r="F9" s="297"/>
      <c r="G9" s="297"/>
    </row>
    <row r="10" spans="1:7" ht="16.899999999999999" customHeight="1" x14ac:dyDescent="0.2">
      <c r="A10" s="276"/>
      <c r="B10" s="277"/>
      <c r="C10" s="280"/>
      <c r="D10" s="298" t="s">
        <v>145</v>
      </c>
      <c r="E10" s="273"/>
      <c r="F10" s="300">
        <v>8</v>
      </c>
      <c r="G10" s="300">
        <f>G11+G19</f>
        <v>13</v>
      </c>
    </row>
    <row r="11" spans="1:7" ht="16.899999999999999" customHeight="1" x14ac:dyDescent="0.2">
      <c r="A11" s="276"/>
      <c r="B11" s="277"/>
      <c r="C11" s="280"/>
      <c r="D11" s="289" t="s">
        <v>146</v>
      </c>
      <c r="E11" s="273"/>
      <c r="F11" s="280"/>
      <c r="G11" s="290">
        <f>SUM(G12:G18)</f>
        <v>6.5</v>
      </c>
    </row>
    <row r="12" spans="1:7" ht="16.899999999999999" customHeight="1" x14ac:dyDescent="0.2">
      <c r="A12" s="276"/>
      <c r="B12" s="277"/>
      <c r="C12" s="280"/>
      <c r="D12" s="288" t="s">
        <v>200</v>
      </c>
      <c r="E12" s="273">
        <v>28</v>
      </c>
      <c r="F12" s="280"/>
      <c r="G12" s="275">
        <v>1.25</v>
      </c>
    </row>
    <row r="13" spans="1:7" ht="16.899999999999999" customHeight="1" x14ac:dyDescent="0.2">
      <c r="A13" s="276"/>
      <c r="B13" s="277"/>
      <c r="C13" s="301" t="s">
        <v>201</v>
      </c>
      <c r="D13" s="288" t="s">
        <v>202</v>
      </c>
      <c r="E13" s="273">
        <v>28</v>
      </c>
      <c r="F13" s="280"/>
      <c r="G13" s="275">
        <v>1.5</v>
      </c>
    </row>
    <row r="14" spans="1:7" ht="16.899999999999999" customHeight="1" x14ac:dyDescent="0.2">
      <c r="A14" s="276"/>
      <c r="B14" s="277"/>
      <c r="C14" s="302" t="s">
        <v>203</v>
      </c>
      <c r="D14" s="277" t="s">
        <v>204</v>
      </c>
      <c r="E14" s="274">
        <v>10</v>
      </c>
      <c r="F14" s="274"/>
      <c r="G14" s="275">
        <v>0.5</v>
      </c>
    </row>
    <row r="15" spans="1:7" ht="16.899999999999999" customHeight="1" x14ac:dyDescent="0.2">
      <c r="A15" s="276"/>
      <c r="B15" s="277"/>
      <c r="C15" s="302" t="s">
        <v>203</v>
      </c>
      <c r="D15" s="288" t="s">
        <v>205</v>
      </c>
      <c r="E15" s="273">
        <v>24</v>
      </c>
      <c r="F15" s="274"/>
      <c r="G15" s="275">
        <v>0.5</v>
      </c>
    </row>
    <row r="16" spans="1:7" ht="16.899999999999999" customHeight="1" x14ac:dyDescent="0.2">
      <c r="A16" s="276"/>
      <c r="B16" s="277"/>
      <c r="C16" s="302" t="s">
        <v>203</v>
      </c>
      <c r="D16" s="288" t="s">
        <v>206</v>
      </c>
      <c r="E16" s="273">
        <v>10</v>
      </c>
      <c r="F16" s="274"/>
      <c r="G16" s="275">
        <v>0.5</v>
      </c>
    </row>
    <row r="17" spans="1:7" ht="16.899999999999999" customHeight="1" x14ac:dyDescent="0.2">
      <c r="A17" s="276"/>
      <c r="B17" s="277"/>
      <c r="C17" s="303"/>
      <c r="D17" s="304" t="s">
        <v>207</v>
      </c>
      <c r="E17" s="273">
        <v>18</v>
      </c>
      <c r="F17" s="305"/>
      <c r="G17" s="275">
        <v>2</v>
      </c>
    </row>
    <row r="18" spans="1:7" ht="16.899999999999999" customHeight="1" x14ac:dyDescent="0.2">
      <c r="A18" s="276"/>
      <c r="B18" s="277"/>
      <c r="C18" s="302" t="s">
        <v>203</v>
      </c>
      <c r="D18" s="277" t="s">
        <v>208</v>
      </c>
      <c r="E18" s="273">
        <v>4</v>
      </c>
      <c r="F18" s="305"/>
      <c r="G18" s="275">
        <v>0.25</v>
      </c>
    </row>
    <row r="19" spans="1:7" ht="16.899999999999999" customHeight="1" x14ac:dyDescent="0.2">
      <c r="A19" s="276"/>
      <c r="B19" s="277"/>
      <c r="C19" s="280"/>
      <c r="D19" s="289" t="s">
        <v>153</v>
      </c>
      <c r="E19" s="273"/>
      <c r="F19" s="280"/>
      <c r="G19" s="290">
        <f>G20+G21+G22</f>
        <v>6.5</v>
      </c>
    </row>
    <row r="20" spans="1:7" ht="16.899999999999999" customHeight="1" x14ac:dyDescent="0.2">
      <c r="A20" s="276"/>
      <c r="B20" s="277"/>
      <c r="C20" s="302" t="s">
        <v>203</v>
      </c>
      <c r="D20" s="306" t="s">
        <v>209</v>
      </c>
      <c r="E20" s="273">
        <v>92</v>
      </c>
      <c r="F20" s="280"/>
      <c r="G20" s="275">
        <v>3</v>
      </c>
    </row>
    <row r="21" spans="1:7" ht="16.899999999999999" customHeight="1" x14ac:dyDescent="0.2">
      <c r="A21" s="276"/>
      <c r="B21" s="277"/>
      <c r="C21" s="302" t="s">
        <v>203</v>
      </c>
      <c r="D21" s="277" t="s">
        <v>50</v>
      </c>
      <c r="E21" s="273">
        <v>2</v>
      </c>
      <c r="F21" s="280"/>
      <c r="G21" s="275">
        <v>0.5</v>
      </c>
    </row>
    <row r="22" spans="1:7" ht="16.899999999999999" customHeight="1" x14ac:dyDescent="0.2">
      <c r="A22" s="276"/>
      <c r="B22" s="277"/>
      <c r="C22" s="302" t="s">
        <v>203</v>
      </c>
      <c r="D22" s="277" t="s">
        <v>210</v>
      </c>
      <c r="E22" s="273"/>
      <c r="F22" s="280"/>
      <c r="G22" s="275">
        <v>3</v>
      </c>
    </row>
    <row r="23" spans="1:7" ht="27.75" customHeight="1" x14ac:dyDescent="0.2">
      <c r="A23" s="276"/>
      <c r="B23" s="277"/>
      <c r="C23" s="280"/>
      <c r="D23" s="307" t="s">
        <v>82</v>
      </c>
      <c r="E23" s="299"/>
      <c r="F23" s="297"/>
      <c r="G23" s="297"/>
    </row>
    <row r="24" spans="1:7" ht="16.899999999999999" customHeight="1" x14ac:dyDescent="0.2">
      <c r="A24" s="276"/>
      <c r="B24" s="277"/>
      <c r="C24" s="280"/>
      <c r="D24" s="307" t="s">
        <v>157</v>
      </c>
      <c r="E24" s="273"/>
      <c r="F24" s="308">
        <v>8</v>
      </c>
      <c r="G24" s="308">
        <f>G25+G32</f>
        <v>13</v>
      </c>
    </row>
    <row r="25" spans="1:7" ht="16.899999999999999" customHeight="1" x14ac:dyDescent="0.2">
      <c r="A25" s="276"/>
      <c r="B25" s="277"/>
      <c r="C25" s="280"/>
      <c r="D25" s="289" t="s">
        <v>158</v>
      </c>
      <c r="E25" s="273"/>
      <c r="F25" s="280"/>
      <c r="G25" s="290">
        <f>SUM(G26:G31)</f>
        <v>6.5</v>
      </c>
    </row>
    <row r="26" spans="1:7" ht="16.899999999999999" customHeight="1" x14ac:dyDescent="0.2">
      <c r="A26" s="276"/>
      <c r="B26" s="277"/>
      <c r="C26" s="302" t="s">
        <v>211</v>
      </c>
      <c r="D26" s="288" t="s">
        <v>205</v>
      </c>
      <c r="E26" s="273">
        <v>24</v>
      </c>
      <c r="F26" s="274"/>
      <c r="G26" s="275">
        <v>0.5</v>
      </c>
    </row>
    <row r="27" spans="1:7" ht="16.899999999999999" customHeight="1" x14ac:dyDescent="0.2">
      <c r="A27" s="276"/>
      <c r="B27" s="277"/>
      <c r="C27" s="302" t="s">
        <v>211</v>
      </c>
      <c r="D27" s="288" t="s">
        <v>206</v>
      </c>
      <c r="E27" s="273">
        <v>10</v>
      </c>
      <c r="F27" s="274"/>
      <c r="G27" s="275">
        <v>0.5</v>
      </c>
    </row>
    <row r="28" spans="1:7" ht="16.899999999999999" customHeight="1" x14ac:dyDescent="0.2">
      <c r="A28" s="276"/>
      <c r="B28" s="277"/>
      <c r="C28" s="302" t="s">
        <v>212</v>
      </c>
      <c r="D28" s="288" t="s">
        <v>202</v>
      </c>
      <c r="E28" s="273">
        <v>28</v>
      </c>
      <c r="F28" s="274"/>
      <c r="G28" s="275">
        <v>1.75</v>
      </c>
    </row>
    <row r="29" spans="1:7" ht="16.899999999999999" customHeight="1" x14ac:dyDescent="0.2">
      <c r="A29" s="276"/>
      <c r="B29" s="277"/>
      <c r="C29" s="280"/>
      <c r="D29" s="304" t="s">
        <v>213</v>
      </c>
      <c r="E29" s="273">
        <v>24</v>
      </c>
      <c r="F29" s="280"/>
      <c r="G29" s="275">
        <v>2.75</v>
      </c>
    </row>
    <row r="30" spans="1:7" ht="16.899999999999999" customHeight="1" x14ac:dyDescent="0.2">
      <c r="A30" s="276"/>
      <c r="B30" s="277"/>
      <c r="C30" s="302" t="s">
        <v>211</v>
      </c>
      <c r="D30" s="277" t="s">
        <v>204</v>
      </c>
      <c r="E30" s="274">
        <v>10</v>
      </c>
      <c r="F30" s="274"/>
      <c r="G30" s="275">
        <v>0.75</v>
      </c>
    </row>
    <row r="31" spans="1:7" ht="16.899999999999999" customHeight="1" x14ac:dyDescent="0.2">
      <c r="A31" s="276"/>
      <c r="B31" s="277"/>
      <c r="C31" s="302" t="s">
        <v>211</v>
      </c>
      <c r="D31" s="277" t="s">
        <v>208</v>
      </c>
      <c r="E31" s="273">
        <v>4</v>
      </c>
      <c r="F31" s="305"/>
      <c r="G31" s="275">
        <v>0.25</v>
      </c>
    </row>
    <row r="32" spans="1:7" ht="16.899999999999999" customHeight="1" x14ac:dyDescent="0.2">
      <c r="A32" s="276"/>
      <c r="B32" s="277"/>
      <c r="C32" s="280"/>
      <c r="D32" s="289" t="s">
        <v>161</v>
      </c>
      <c r="E32" s="273"/>
      <c r="F32" s="280"/>
      <c r="G32" s="290">
        <f>G33+G34+G35</f>
        <v>6.5</v>
      </c>
    </row>
    <row r="33" spans="1:7" ht="16.899999999999999" customHeight="1" x14ac:dyDescent="0.2">
      <c r="A33" s="276"/>
      <c r="B33" s="277"/>
      <c r="C33" s="302" t="s">
        <v>211</v>
      </c>
      <c r="D33" s="306" t="s">
        <v>209</v>
      </c>
      <c r="E33" s="273">
        <v>92</v>
      </c>
      <c r="F33" s="280"/>
      <c r="G33" s="275">
        <v>3</v>
      </c>
    </row>
    <row r="34" spans="1:7" ht="16.899999999999999" customHeight="1" x14ac:dyDescent="0.2">
      <c r="A34" s="276"/>
      <c r="B34" s="277"/>
      <c r="C34" s="302" t="s">
        <v>211</v>
      </c>
      <c r="D34" s="277" t="s">
        <v>50</v>
      </c>
      <c r="E34" s="273">
        <v>2</v>
      </c>
      <c r="F34" s="280"/>
      <c r="G34" s="275">
        <v>0.5</v>
      </c>
    </row>
    <row r="35" spans="1:7" ht="16.899999999999999" customHeight="1" x14ac:dyDescent="0.2">
      <c r="A35" s="276"/>
      <c r="B35" s="277"/>
      <c r="C35" s="302" t="s">
        <v>211</v>
      </c>
      <c r="D35" s="277" t="s">
        <v>214</v>
      </c>
      <c r="E35" s="273"/>
      <c r="F35" s="280"/>
      <c r="G35" s="275">
        <v>3</v>
      </c>
    </row>
    <row r="36" spans="1:7" ht="27.75" customHeight="1" x14ac:dyDescent="0.2">
      <c r="A36" s="276"/>
      <c r="B36" s="277"/>
      <c r="C36" s="280"/>
      <c r="D36" s="309" t="s">
        <v>130</v>
      </c>
      <c r="E36" s="273"/>
      <c r="F36" s="280"/>
      <c r="G36" s="273"/>
    </row>
    <row r="37" spans="1:7" ht="16.899999999999999" customHeight="1" x14ac:dyDescent="0.2">
      <c r="A37" s="276"/>
      <c r="B37" s="277"/>
      <c r="C37" s="280"/>
      <c r="D37" s="310" t="s">
        <v>162</v>
      </c>
      <c r="E37" s="273"/>
      <c r="F37" s="311">
        <v>8</v>
      </c>
      <c r="G37" s="311">
        <f>G38+G44</f>
        <v>13</v>
      </c>
    </row>
    <row r="38" spans="1:7" ht="16.899999999999999" customHeight="1" x14ac:dyDescent="0.2">
      <c r="A38" s="276"/>
      <c r="B38" s="277"/>
      <c r="C38" s="280"/>
      <c r="D38" s="289" t="s">
        <v>163</v>
      </c>
      <c r="E38" s="273"/>
      <c r="F38" s="274"/>
      <c r="G38" s="290">
        <f>SUM(G39:G43)</f>
        <v>6.5</v>
      </c>
    </row>
    <row r="39" spans="1:7" ht="16.899999999999999" customHeight="1" x14ac:dyDescent="0.2">
      <c r="A39" s="276"/>
      <c r="B39" s="277"/>
      <c r="C39" s="280"/>
      <c r="D39" s="312" t="s">
        <v>215</v>
      </c>
      <c r="E39" s="273">
        <v>24</v>
      </c>
      <c r="F39" s="274"/>
      <c r="G39" s="275">
        <v>3.5</v>
      </c>
    </row>
    <row r="40" spans="1:7" ht="16.899999999999999" customHeight="1" x14ac:dyDescent="0.2">
      <c r="A40" s="276"/>
      <c r="B40" s="277"/>
      <c r="C40" s="302" t="s">
        <v>216</v>
      </c>
      <c r="D40" s="288" t="s">
        <v>217</v>
      </c>
      <c r="E40" s="273">
        <v>24</v>
      </c>
      <c r="F40" s="274"/>
      <c r="G40" s="275">
        <v>1.5</v>
      </c>
    </row>
    <row r="41" spans="1:7" ht="16.899999999999999" customHeight="1" x14ac:dyDescent="0.2">
      <c r="A41" s="276"/>
      <c r="B41" s="277"/>
      <c r="C41" s="302" t="s">
        <v>216</v>
      </c>
      <c r="D41" s="288" t="s">
        <v>206</v>
      </c>
      <c r="E41" s="273">
        <v>10</v>
      </c>
      <c r="F41" s="274"/>
      <c r="G41" s="275">
        <v>0.5</v>
      </c>
    </row>
    <row r="42" spans="1:7" ht="16.899999999999999" customHeight="1" x14ac:dyDescent="0.2">
      <c r="A42" s="276"/>
      <c r="B42" s="277"/>
      <c r="C42" s="302" t="s">
        <v>216</v>
      </c>
      <c r="D42" s="277" t="s">
        <v>204</v>
      </c>
      <c r="E42" s="274">
        <v>10</v>
      </c>
      <c r="F42" s="274"/>
      <c r="G42" s="275">
        <v>0.75</v>
      </c>
    </row>
    <row r="43" spans="1:7" ht="16.899999999999999" customHeight="1" x14ac:dyDescent="0.2">
      <c r="A43" s="276"/>
      <c r="B43" s="277"/>
      <c r="C43" s="302" t="s">
        <v>216</v>
      </c>
      <c r="D43" s="277" t="s">
        <v>208</v>
      </c>
      <c r="E43" s="313">
        <v>4</v>
      </c>
      <c r="F43" s="305"/>
      <c r="G43" s="275">
        <v>0.25</v>
      </c>
    </row>
    <row r="44" spans="1:7" ht="16.899999999999999" customHeight="1" x14ac:dyDescent="0.2">
      <c r="A44" s="276"/>
      <c r="B44" s="277"/>
      <c r="C44" s="280"/>
      <c r="D44" s="289" t="s">
        <v>166</v>
      </c>
      <c r="E44" s="273"/>
      <c r="F44" s="274"/>
      <c r="G44" s="290">
        <f>G45+G46+G47</f>
        <v>6.5</v>
      </c>
    </row>
    <row r="45" spans="1:7" ht="16.899999999999999" customHeight="1" x14ac:dyDescent="0.2">
      <c r="A45" s="276"/>
      <c r="B45" s="277"/>
      <c r="C45" s="302" t="s">
        <v>216</v>
      </c>
      <c r="D45" s="306" t="s">
        <v>209</v>
      </c>
      <c r="E45" s="273">
        <v>92</v>
      </c>
      <c r="F45" s="274"/>
      <c r="G45" s="275">
        <v>3</v>
      </c>
    </row>
    <row r="46" spans="1:7" ht="16.899999999999999" customHeight="1" x14ac:dyDescent="0.2">
      <c r="A46" s="276"/>
      <c r="B46" s="277"/>
      <c r="C46" s="302" t="s">
        <v>216</v>
      </c>
      <c r="D46" s="277" t="s">
        <v>50</v>
      </c>
      <c r="E46" s="273">
        <v>2</v>
      </c>
      <c r="F46" s="274"/>
      <c r="G46" s="275">
        <v>0.5</v>
      </c>
    </row>
    <row r="47" spans="1:7" ht="16.899999999999999" customHeight="1" x14ac:dyDescent="0.2">
      <c r="A47" s="276"/>
      <c r="B47" s="277"/>
      <c r="C47" s="302" t="s">
        <v>216</v>
      </c>
      <c r="D47" s="277" t="s">
        <v>214</v>
      </c>
      <c r="E47" s="273"/>
      <c r="F47" s="280"/>
      <c r="G47" s="275">
        <v>3</v>
      </c>
    </row>
    <row r="48" spans="1:7" ht="27.75" customHeight="1" x14ac:dyDescent="0.2">
      <c r="A48" s="276"/>
      <c r="B48" s="277"/>
      <c r="C48" s="280"/>
      <c r="D48" s="314" t="s">
        <v>138</v>
      </c>
      <c r="E48" s="273"/>
      <c r="F48" s="280"/>
      <c r="G48" s="273"/>
    </row>
    <row r="49" spans="1:7" ht="16.899999999999999" customHeight="1" x14ac:dyDescent="0.2">
      <c r="A49" s="276"/>
      <c r="B49" s="277"/>
      <c r="C49" s="280"/>
      <c r="D49" s="315" t="s">
        <v>167</v>
      </c>
      <c r="E49" s="273"/>
      <c r="F49" s="316">
        <v>6</v>
      </c>
      <c r="G49" s="316">
        <f>G50+G56</f>
        <v>10</v>
      </c>
    </row>
    <row r="50" spans="1:7" ht="16.899999999999999" customHeight="1" x14ac:dyDescent="0.2">
      <c r="A50" s="276"/>
      <c r="B50" s="277"/>
      <c r="C50" s="280"/>
      <c r="D50" s="289" t="s">
        <v>168</v>
      </c>
      <c r="E50" s="277"/>
      <c r="F50" s="274"/>
      <c r="G50" s="290">
        <f>SUM(G51:G55)</f>
        <v>4</v>
      </c>
    </row>
    <row r="51" spans="1:7" ht="16.899999999999999" customHeight="1" x14ac:dyDescent="0.2">
      <c r="A51" s="276"/>
      <c r="B51" s="277"/>
      <c r="C51" s="280"/>
      <c r="D51" s="304" t="s">
        <v>218</v>
      </c>
      <c r="E51" s="273">
        <v>20</v>
      </c>
      <c r="F51" s="280"/>
      <c r="G51" s="275">
        <v>2</v>
      </c>
    </row>
    <row r="52" spans="1:7" ht="16.899999999999999" customHeight="1" x14ac:dyDescent="0.2">
      <c r="A52" s="276"/>
      <c r="B52" s="277"/>
      <c r="C52" s="302" t="s">
        <v>219</v>
      </c>
      <c r="D52" s="277" t="s">
        <v>204</v>
      </c>
      <c r="E52" s="274">
        <v>10</v>
      </c>
      <c r="F52" s="274"/>
      <c r="G52" s="275">
        <v>0.5</v>
      </c>
    </row>
    <row r="53" spans="1:7" ht="16.899999999999999" customHeight="1" x14ac:dyDescent="0.2">
      <c r="A53" s="276"/>
      <c r="B53" s="277"/>
      <c r="C53" s="302" t="s">
        <v>219</v>
      </c>
      <c r="D53" s="288" t="s">
        <v>205</v>
      </c>
      <c r="E53" s="273">
        <v>24</v>
      </c>
      <c r="F53" s="274"/>
      <c r="G53" s="275">
        <v>0.5</v>
      </c>
    </row>
    <row r="54" spans="1:7" ht="16.899999999999999" customHeight="1" x14ac:dyDescent="0.2">
      <c r="A54" s="276"/>
      <c r="B54" s="277"/>
      <c r="C54" s="302" t="s">
        <v>219</v>
      </c>
      <c r="D54" s="288" t="s">
        <v>206</v>
      </c>
      <c r="E54" s="273">
        <v>10</v>
      </c>
      <c r="F54" s="274"/>
      <c r="G54" s="275">
        <v>0.5</v>
      </c>
    </row>
    <row r="55" spans="1:7" ht="16.899999999999999" customHeight="1" x14ac:dyDescent="0.2">
      <c r="A55" s="276"/>
      <c r="B55" s="277"/>
      <c r="C55" s="302" t="s">
        <v>219</v>
      </c>
      <c r="D55" s="277" t="s">
        <v>208</v>
      </c>
      <c r="E55" s="273">
        <v>4</v>
      </c>
      <c r="F55" s="305"/>
      <c r="G55" s="275">
        <v>0.5</v>
      </c>
    </row>
    <row r="56" spans="1:7" ht="16.899999999999999" customHeight="1" x14ac:dyDescent="0.2">
      <c r="A56" s="276"/>
      <c r="B56" s="277"/>
      <c r="C56" s="280"/>
      <c r="D56" s="289" t="s">
        <v>171</v>
      </c>
      <c r="E56" s="273"/>
      <c r="F56" s="274"/>
      <c r="G56" s="290">
        <f>G57+G58+G59</f>
        <v>6</v>
      </c>
    </row>
    <row r="57" spans="1:7" ht="16.899999999999999" customHeight="1" x14ac:dyDescent="0.2">
      <c r="A57" s="276"/>
      <c r="B57" s="277"/>
      <c r="C57" s="302" t="s">
        <v>219</v>
      </c>
      <c r="D57" s="306" t="s">
        <v>209</v>
      </c>
      <c r="E57" s="273">
        <v>92</v>
      </c>
      <c r="F57" s="274"/>
      <c r="G57" s="275">
        <v>3</v>
      </c>
    </row>
    <row r="58" spans="1:7" ht="16.899999999999999" customHeight="1" x14ac:dyDescent="0.2">
      <c r="A58" s="276"/>
      <c r="B58" s="277"/>
      <c r="C58" s="302" t="s">
        <v>219</v>
      </c>
      <c r="D58" s="277" t="s">
        <v>50</v>
      </c>
      <c r="E58" s="273">
        <v>2</v>
      </c>
      <c r="F58" s="280"/>
      <c r="G58" s="275">
        <v>0.5</v>
      </c>
    </row>
    <row r="59" spans="1:7" ht="16.899999999999999" customHeight="1" thickBot="1" x14ac:dyDescent="0.25">
      <c r="A59" s="317"/>
      <c r="B59" s="318"/>
      <c r="C59" s="319" t="s">
        <v>219</v>
      </c>
      <c r="D59" s="318" t="s">
        <v>214</v>
      </c>
      <c r="E59" s="320"/>
      <c r="F59" s="321"/>
      <c r="G59" s="322">
        <v>2.5</v>
      </c>
    </row>
    <row r="60" spans="1:7" x14ac:dyDescent="0.2">
      <c r="C60" s="116"/>
      <c r="D60" s="179"/>
      <c r="E60" s="179"/>
      <c r="F60" s="179"/>
      <c r="G60" s="179"/>
    </row>
    <row r="61" spans="1:7" ht="48.6" customHeight="1" x14ac:dyDescent="0.2">
      <c r="C61" s="116"/>
      <c r="D61" s="149"/>
      <c r="E61" s="179"/>
      <c r="F61" s="179"/>
      <c r="G61" s="179"/>
    </row>
    <row r="62" spans="1:7" x14ac:dyDescent="0.2">
      <c r="C62" s="116"/>
      <c r="D62" s="149"/>
      <c r="E62" s="179"/>
      <c r="F62" s="179"/>
      <c r="G62" s="179"/>
    </row>
    <row r="63" spans="1:7" x14ac:dyDescent="0.2">
      <c r="C63" s="116"/>
      <c r="D63" s="179"/>
      <c r="E63" s="179"/>
      <c r="F63" s="179"/>
      <c r="G63" s="179"/>
    </row>
    <row r="64" spans="1:7" x14ac:dyDescent="0.2">
      <c r="C64" s="116"/>
      <c r="D64" s="179"/>
      <c r="E64" s="179"/>
      <c r="F64" s="179"/>
      <c r="G64" s="179"/>
    </row>
    <row r="65" spans="3:7" x14ac:dyDescent="0.2">
      <c r="C65" s="116"/>
      <c r="D65" s="179"/>
      <c r="E65" s="179"/>
      <c r="F65" s="179"/>
      <c r="G65" s="179"/>
    </row>
    <row r="66" spans="3:7" x14ac:dyDescent="0.2">
      <c r="C66" s="116"/>
      <c r="D66" s="179"/>
      <c r="E66" s="179"/>
      <c r="F66" s="179"/>
      <c r="G66" s="179"/>
    </row>
    <row r="67" spans="3:7" x14ac:dyDescent="0.2">
      <c r="C67" s="116"/>
      <c r="D67" s="179"/>
      <c r="E67" s="179"/>
      <c r="F67" s="179"/>
      <c r="G67" s="179"/>
    </row>
    <row r="68" spans="3:7" x14ac:dyDescent="0.2">
      <c r="C68" s="116"/>
      <c r="D68" s="179"/>
      <c r="E68" s="179"/>
      <c r="F68" s="179"/>
      <c r="G68" s="179"/>
    </row>
    <row r="69" spans="3:7" x14ac:dyDescent="0.2">
      <c r="C69" s="323"/>
      <c r="D69" s="149"/>
      <c r="E69" s="180"/>
      <c r="F69" s="149"/>
      <c r="G69" s="149"/>
    </row>
    <row r="70" spans="3:7" x14ac:dyDescent="0.2">
      <c r="D70" s="149"/>
    </row>
  </sheetData>
  <mergeCells count="12">
    <mergeCell ref="F5:F8"/>
    <mergeCell ref="G5:G8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9F74-FCAD-4DB2-A995-4648F21191AE}">
  <dimension ref="A1:G63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84"/>
    <col min="3" max="3" width="16.140625" style="84" bestFit="1" customWidth="1"/>
    <col min="4" max="4" width="66.140625" style="84" bestFit="1" customWidth="1"/>
    <col min="5" max="5" width="8.42578125" style="84" customWidth="1"/>
    <col min="6" max="7" width="7.140625" style="84" customWidth="1"/>
    <col min="8" max="16384" width="11.42578125" style="84"/>
  </cols>
  <sheetData>
    <row r="1" spans="1:7" ht="15.75" x14ac:dyDescent="0.25">
      <c r="A1" s="685" t="s">
        <v>103</v>
      </c>
      <c r="B1" s="686"/>
      <c r="C1" s="686"/>
      <c r="D1" s="686"/>
      <c r="E1" s="686"/>
      <c r="F1" s="686"/>
      <c r="G1" s="686"/>
    </row>
    <row r="2" spans="1:7" ht="15.75" x14ac:dyDescent="0.25">
      <c r="A2" s="687" t="s">
        <v>220</v>
      </c>
      <c r="B2" s="688"/>
      <c r="C2" s="688"/>
      <c r="D2" s="688"/>
      <c r="E2" s="688"/>
      <c r="F2" s="688"/>
      <c r="G2" s="688"/>
    </row>
    <row r="3" spans="1:7" ht="15" customHeight="1" thickBot="1" x14ac:dyDescent="0.25">
      <c r="A3" s="689" t="s">
        <v>105</v>
      </c>
      <c r="B3" s="690"/>
      <c r="C3" s="690"/>
      <c r="D3" s="730"/>
      <c r="E3" s="730"/>
      <c r="F3" s="730"/>
      <c r="G3" s="730"/>
    </row>
    <row r="4" spans="1:7" ht="26.25" customHeight="1" thickBot="1" x14ac:dyDescent="0.25">
      <c r="A4" s="746" t="s">
        <v>106</v>
      </c>
      <c r="B4" s="747"/>
      <c r="C4" s="747"/>
      <c r="D4" s="325" t="s">
        <v>107</v>
      </c>
      <c r="E4" s="748" t="s">
        <v>108</v>
      </c>
      <c r="F4" s="748"/>
      <c r="G4" s="748"/>
    </row>
    <row r="5" spans="1:7" ht="12.75" customHeight="1" x14ac:dyDescent="0.2">
      <c r="A5" s="742" t="s">
        <v>109</v>
      </c>
      <c r="B5" s="744" t="s">
        <v>110</v>
      </c>
      <c r="C5" s="744" t="s">
        <v>173</v>
      </c>
      <c r="D5" s="728" t="s">
        <v>7</v>
      </c>
      <c r="E5" s="728" t="s">
        <v>4</v>
      </c>
      <c r="F5" s="728" t="s">
        <v>2</v>
      </c>
      <c r="G5" s="729" t="s">
        <v>1</v>
      </c>
    </row>
    <row r="6" spans="1:7" ht="12.75" customHeight="1" x14ac:dyDescent="0.2">
      <c r="A6" s="742"/>
      <c r="B6" s="744"/>
      <c r="C6" s="744"/>
      <c r="D6" s="699"/>
      <c r="E6" s="699"/>
      <c r="F6" s="699"/>
      <c r="G6" s="682"/>
    </row>
    <row r="7" spans="1:7" ht="13.5" thickBot="1" x14ac:dyDescent="0.25">
      <c r="A7" s="742"/>
      <c r="B7" s="744"/>
      <c r="C7" s="744"/>
      <c r="D7" s="697"/>
      <c r="E7" s="699"/>
      <c r="F7" s="699"/>
      <c r="G7" s="682"/>
    </row>
    <row r="8" spans="1:7" ht="13.5" thickBot="1" x14ac:dyDescent="0.25">
      <c r="A8" s="742"/>
      <c r="B8" s="744"/>
      <c r="C8" s="744"/>
      <c r="D8" s="14" t="s">
        <v>111</v>
      </c>
      <c r="E8" s="97"/>
      <c r="F8" s="700"/>
      <c r="G8" s="683"/>
    </row>
    <row r="9" spans="1:7" ht="27.75" customHeight="1" x14ac:dyDescent="0.2">
      <c r="A9" s="86"/>
      <c r="B9" s="326"/>
      <c r="C9" s="326"/>
      <c r="D9" s="101" t="s">
        <v>112</v>
      </c>
      <c r="E9" s="102"/>
      <c r="F9" s="297"/>
      <c r="G9" s="90"/>
    </row>
    <row r="10" spans="1:7" ht="14.25" customHeight="1" x14ac:dyDescent="0.2">
      <c r="A10" s="86"/>
      <c r="B10" s="327"/>
      <c r="C10" s="327"/>
      <c r="D10" s="298" t="s">
        <v>113</v>
      </c>
      <c r="E10" s="273"/>
      <c r="F10" s="108">
        <v>8</v>
      </c>
      <c r="G10" s="108">
        <f>G11+G18</f>
        <v>14</v>
      </c>
    </row>
    <row r="11" spans="1:7" ht="14.25" customHeight="1" x14ac:dyDescent="0.2">
      <c r="A11" s="86"/>
      <c r="B11" s="327"/>
      <c r="C11" s="327"/>
      <c r="D11" s="289" t="s">
        <v>114</v>
      </c>
      <c r="E11" s="273"/>
      <c r="F11" s="280"/>
      <c r="G11" s="290">
        <f>SUM(G12:G17)</f>
        <v>8</v>
      </c>
    </row>
    <row r="12" spans="1:7" ht="14.25" customHeight="1" x14ac:dyDescent="0.2">
      <c r="A12" s="86"/>
      <c r="B12" s="327"/>
      <c r="C12" s="327"/>
      <c r="D12" s="328" t="s">
        <v>177</v>
      </c>
      <c r="E12" s="273">
        <v>28</v>
      </c>
      <c r="F12" s="280"/>
      <c r="G12" s="275">
        <v>2.5</v>
      </c>
    </row>
    <row r="13" spans="1:7" ht="14.25" customHeight="1" x14ac:dyDescent="0.2">
      <c r="A13" s="86"/>
      <c r="B13" s="327"/>
      <c r="C13" s="327"/>
      <c r="D13" s="238" t="s">
        <v>178</v>
      </c>
      <c r="E13" s="273">
        <v>38</v>
      </c>
      <c r="F13" s="280"/>
      <c r="G13" s="275">
        <v>2.5</v>
      </c>
    </row>
    <row r="14" spans="1:7" ht="14.25" customHeight="1" x14ac:dyDescent="0.2">
      <c r="A14" s="86"/>
      <c r="B14" s="327"/>
      <c r="C14" s="327" t="s">
        <v>117</v>
      </c>
      <c r="D14" s="329" t="s">
        <v>118</v>
      </c>
      <c r="E14" s="330">
        <v>18</v>
      </c>
      <c r="F14" s="331"/>
      <c r="G14" s="332">
        <v>1</v>
      </c>
    </row>
    <row r="15" spans="1:7" ht="14.25" customHeight="1" x14ac:dyDescent="0.2">
      <c r="A15" s="86"/>
      <c r="B15" s="327"/>
      <c r="C15" s="327" t="s">
        <v>117</v>
      </c>
      <c r="D15" s="333" t="s">
        <v>119</v>
      </c>
      <c r="E15" s="330">
        <v>18</v>
      </c>
      <c r="F15" s="334"/>
      <c r="G15" s="332">
        <v>0.75</v>
      </c>
    </row>
    <row r="16" spans="1:7" ht="14.25" customHeight="1" x14ac:dyDescent="0.2">
      <c r="A16" s="86"/>
      <c r="B16" s="327"/>
      <c r="C16" s="327" t="s">
        <v>117</v>
      </c>
      <c r="D16" s="333" t="s">
        <v>120</v>
      </c>
      <c r="E16" s="330">
        <v>38</v>
      </c>
      <c r="F16" s="334"/>
      <c r="G16" s="332">
        <v>1</v>
      </c>
    </row>
    <row r="17" spans="1:7" ht="14.25" customHeight="1" x14ac:dyDescent="0.2">
      <c r="A17" s="86"/>
      <c r="B17" s="335"/>
      <c r="C17" s="335" t="s">
        <v>117</v>
      </c>
      <c r="D17" s="336" t="s">
        <v>121</v>
      </c>
      <c r="E17" s="337">
        <v>10</v>
      </c>
      <c r="F17" s="338"/>
      <c r="G17" s="339">
        <v>0.25</v>
      </c>
    </row>
    <row r="18" spans="1:7" ht="14.25" customHeight="1" x14ac:dyDescent="0.2">
      <c r="A18" s="86"/>
      <c r="B18" s="340"/>
      <c r="C18" s="335"/>
      <c r="D18" s="341" t="s">
        <v>122</v>
      </c>
      <c r="E18" s="330"/>
      <c r="F18" s="334"/>
      <c r="G18" s="342">
        <f>SUM(G19:G19)</f>
        <v>6</v>
      </c>
    </row>
    <row r="19" spans="1:7" ht="14.25" customHeight="1" x14ac:dyDescent="0.2">
      <c r="A19" s="86"/>
      <c r="B19" s="335"/>
      <c r="C19" s="335"/>
      <c r="D19" s="118" t="s">
        <v>221</v>
      </c>
      <c r="E19" s="330">
        <v>34</v>
      </c>
      <c r="F19" s="334"/>
      <c r="G19" s="332">
        <v>6</v>
      </c>
    </row>
    <row r="20" spans="1:7" ht="23.45" customHeight="1" x14ac:dyDescent="0.2">
      <c r="A20" s="86"/>
      <c r="B20" s="335"/>
      <c r="C20" s="340"/>
      <c r="D20" s="120" t="s">
        <v>82</v>
      </c>
      <c r="E20" s="343"/>
      <c r="F20" s="344"/>
      <c r="G20" s="344"/>
    </row>
    <row r="21" spans="1:7" ht="14.25" customHeight="1" x14ac:dyDescent="0.2">
      <c r="A21" s="86"/>
      <c r="B21" s="335"/>
      <c r="C21" s="335"/>
      <c r="D21" s="345" t="s">
        <v>124</v>
      </c>
      <c r="E21" s="330"/>
      <c r="F21" s="123">
        <v>8</v>
      </c>
      <c r="G21" s="123">
        <f>G22+G29</f>
        <v>14</v>
      </c>
    </row>
    <row r="22" spans="1:7" ht="14.25" customHeight="1" x14ac:dyDescent="0.2">
      <c r="A22" s="86"/>
      <c r="B22" s="335"/>
      <c r="C22" s="86"/>
      <c r="D22" s="341" t="s">
        <v>125</v>
      </c>
      <c r="E22" s="330"/>
      <c r="F22" s="334"/>
      <c r="G22" s="342">
        <f>SUM(G23:G28)</f>
        <v>8</v>
      </c>
    </row>
    <row r="23" spans="1:7" ht="15" customHeight="1" x14ac:dyDescent="0.2">
      <c r="A23" s="86"/>
      <c r="B23" s="335"/>
      <c r="C23" s="335"/>
      <c r="D23" s="346" t="s">
        <v>126</v>
      </c>
      <c r="E23" s="330">
        <v>34</v>
      </c>
      <c r="F23" s="334"/>
      <c r="G23" s="332">
        <v>3.5</v>
      </c>
    </row>
    <row r="24" spans="1:7" ht="14.25" customHeight="1" x14ac:dyDescent="0.2">
      <c r="A24" s="86"/>
      <c r="B24" s="335"/>
      <c r="C24" s="335"/>
      <c r="D24" s="346" t="s">
        <v>127</v>
      </c>
      <c r="E24" s="330">
        <v>30</v>
      </c>
      <c r="F24" s="334"/>
      <c r="G24" s="332">
        <v>2.5</v>
      </c>
    </row>
    <row r="25" spans="1:7" ht="14.25" customHeight="1" x14ac:dyDescent="0.2">
      <c r="A25" s="86"/>
      <c r="B25" s="335"/>
      <c r="C25" s="335" t="s">
        <v>128</v>
      </c>
      <c r="D25" s="347" t="s">
        <v>118</v>
      </c>
      <c r="E25" s="337">
        <v>18</v>
      </c>
      <c r="F25" s="348"/>
      <c r="G25" s="339">
        <v>0.75</v>
      </c>
    </row>
    <row r="26" spans="1:7" ht="14.25" customHeight="1" x14ac:dyDescent="0.2">
      <c r="A26" s="86"/>
      <c r="B26" s="349"/>
      <c r="C26" s="349" t="s">
        <v>128</v>
      </c>
      <c r="D26" s="350" t="s">
        <v>119</v>
      </c>
      <c r="E26" s="351">
        <v>18</v>
      </c>
      <c r="F26" s="352"/>
      <c r="G26" s="353">
        <v>0.5</v>
      </c>
    </row>
    <row r="27" spans="1:7" ht="14.25" customHeight="1" x14ac:dyDescent="0.2">
      <c r="A27" s="86"/>
      <c r="B27" s="354"/>
      <c r="C27" s="349" t="s">
        <v>128</v>
      </c>
      <c r="D27" s="350" t="s">
        <v>121</v>
      </c>
      <c r="E27" s="351">
        <v>10</v>
      </c>
      <c r="F27" s="352"/>
      <c r="G27" s="353">
        <v>0.25</v>
      </c>
    </row>
    <row r="28" spans="1:7" ht="14.25" customHeight="1" x14ac:dyDescent="0.2">
      <c r="A28" s="86"/>
      <c r="B28" s="355"/>
      <c r="C28" s="355" t="s">
        <v>128</v>
      </c>
      <c r="D28" s="356" t="s">
        <v>120</v>
      </c>
      <c r="E28" s="357">
        <v>38</v>
      </c>
      <c r="F28" s="358"/>
      <c r="G28" s="359">
        <v>0.5</v>
      </c>
    </row>
    <row r="29" spans="1:7" ht="14.25" customHeight="1" x14ac:dyDescent="0.2">
      <c r="A29" s="86"/>
      <c r="B29" s="355"/>
      <c r="C29" s="355"/>
      <c r="D29" s="360" t="s">
        <v>129</v>
      </c>
      <c r="E29" s="351"/>
      <c r="F29" s="352"/>
      <c r="G29" s="361">
        <f>SUM(G30:G30)</f>
        <v>6</v>
      </c>
    </row>
    <row r="30" spans="1:7" ht="13.5" customHeight="1" x14ac:dyDescent="0.2">
      <c r="A30" s="86"/>
      <c r="B30" s="355"/>
      <c r="C30" s="355"/>
      <c r="D30" s="118" t="s">
        <v>221</v>
      </c>
      <c r="E30" s="351">
        <v>34</v>
      </c>
      <c r="F30" s="352"/>
      <c r="G30" s="353">
        <v>6</v>
      </c>
    </row>
    <row r="31" spans="1:7" ht="23.45" customHeight="1" x14ac:dyDescent="0.2">
      <c r="A31" s="86"/>
      <c r="B31" s="355"/>
      <c r="C31" s="362"/>
      <c r="D31" s="125" t="s">
        <v>130</v>
      </c>
      <c r="E31" s="351"/>
      <c r="F31" s="352"/>
      <c r="G31" s="351"/>
    </row>
    <row r="32" spans="1:7" ht="14.25" customHeight="1" x14ac:dyDescent="0.2">
      <c r="A32" s="86"/>
      <c r="B32" s="355"/>
      <c r="C32" s="355"/>
      <c r="D32" s="363" t="s">
        <v>131</v>
      </c>
      <c r="E32" s="351"/>
      <c r="F32" s="364">
        <v>8</v>
      </c>
      <c r="G32" s="364">
        <f>G33+G40</f>
        <v>14</v>
      </c>
    </row>
    <row r="33" spans="1:7" ht="14.25" customHeight="1" x14ac:dyDescent="0.2">
      <c r="A33" s="86"/>
      <c r="B33" s="365"/>
      <c r="C33" s="355"/>
      <c r="D33" s="360" t="s">
        <v>132</v>
      </c>
      <c r="E33" s="366"/>
      <c r="F33" s="366"/>
      <c r="G33" s="361">
        <f>SUM(G34:G39)</f>
        <v>8</v>
      </c>
    </row>
    <row r="34" spans="1:7" ht="14.25" customHeight="1" x14ac:dyDescent="0.2">
      <c r="A34" s="86"/>
      <c r="B34" s="365"/>
      <c r="C34" s="355"/>
      <c r="D34" s="367" t="s">
        <v>133</v>
      </c>
      <c r="E34" s="351">
        <v>34</v>
      </c>
      <c r="F34" s="368"/>
      <c r="G34" s="353">
        <v>3.5</v>
      </c>
    </row>
    <row r="35" spans="1:7" ht="14.25" customHeight="1" x14ac:dyDescent="0.2">
      <c r="A35" s="86"/>
      <c r="B35" s="365"/>
      <c r="C35" s="355"/>
      <c r="D35" s="367" t="s">
        <v>134</v>
      </c>
      <c r="E35" s="351">
        <v>34</v>
      </c>
      <c r="F35" s="368"/>
      <c r="G35" s="353">
        <v>2.5</v>
      </c>
    </row>
    <row r="36" spans="1:7" ht="14.25" customHeight="1" x14ac:dyDescent="0.2">
      <c r="A36" s="86"/>
      <c r="B36" s="365"/>
      <c r="C36" s="355" t="s">
        <v>135</v>
      </c>
      <c r="D36" s="369" t="s">
        <v>118</v>
      </c>
      <c r="E36" s="357">
        <v>18</v>
      </c>
      <c r="F36" s="370"/>
      <c r="G36" s="359">
        <v>0.25</v>
      </c>
    </row>
    <row r="37" spans="1:7" ht="14.25" customHeight="1" x14ac:dyDescent="0.2">
      <c r="A37" s="86"/>
      <c r="B37" s="371"/>
      <c r="C37" s="372" t="s">
        <v>135</v>
      </c>
      <c r="D37" s="373" t="s">
        <v>120</v>
      </c>
      <c r="E37" s="374">
        <v>38</v>
      </c>
      <c r="F37" s="375"/>
      <c r="G37" s="376">
        <v>0.75</v>
      </c>
    </row>
    <row r="38" spans="1:7" ht="14.25" customHeight="1" x14ac:dyDescent="0.2">
      <c r="A38" s="86"/>
      <c r="B38" s="371"/>
      <c r="C38" s="372" t="s">
        <v>135</v>
      </c>
      <c r="D38" s="373" t="s">
        <v>119</v>
      </c>
      <c r="E38" s="374">
        <v>18</v>
      </c>
      <c r="F38" s="375"/>
      <c r="G38" s="376">
        <v>0.75</v>
      </c>
    </row>
    <row r="39" spans="1:7" ht="14.25" customHeight="1" x14ac:dyDescent="0.2">
      <c r="A39" s="86"/>
      <c r="B39" s="377"/>
      <c r="C39" s="378" t="s">
        <v>135</v>
      </c>
      <c r="D39" s="379" t="s">
        <v>121</v>
      </c>
      <c r="E39" s="380">
        <v>10</v>
      </c>
      <c r="F39" s="381"/>
      <c r="G39" s="382">
        <v>0.25</v>
      </c>
    </row>
    <row r="40" spans="1:7" ht="14.25" customHeight="1" x14ac:dyDescent="0.2">
      <c r="A40" s="86"/>
      <c r="B40" s="377"/>
      <c r="C40" s="378"/>
      <c r="D40" s="383" t="s">
        <v>136</v>
      </c>
      <c r="E40" s="384"/>
      <c r="F40" s="375"/>
      <c r="G40" s="385">
        <f>SUM(G41:G41)</f>
        <v>6</v>
      </c>
    </row>
    <row r="41" spans="1:7" ht="17.100000000000001" customHeight="1" x14ac:dyDescent="0.2">
      <c r="A41" s="86"/>
      <c r="B41" s="377"/>
      <c r="C41" s="378"/>
      <c r="D41" s="84" t="s">
        <v>222</v>
      </c>
      <c r="E41" s="386">
        <v>10</v>
      </c>
      <c r="F41" s="375"/>
      <c r="G41" s="376">
        <v>6</v>
      </c>
    </row>
    <row r="42" spans="1:7" ht="29.1" customHeight="1" x14ac:dyDescent="0.2">
      <c r="A42" s="86"/>
      <c r="B42" s="377"/>
      <c r="C42" s="378"/>
      <c r="D42" s="130" t="s">
        <v>138</v>
      </c>
      <c r="E42" s="384"/>
      <c r="F42" s="387">
        <v>6</v>
      </c>
      <c r="G42" s="387">
        <f>G44+G50</f>
        <v>9</v>
      </c>
    </row>
    <row r="43" spans="1:7" ht="14.25" customHeight="1" x14ac:dyDescent="0.2">
      <c r="A43" s="86"/>
      <c r="B43" s="377"/>
      <c r="C43" s="388"/>
      <c r="D43" s="133" t="s">
        <v>139</v>
      </c>
      <c r="E43" s="384"/>
      <c r="F43" s="134"/>
      <c r="G43" s="374"/>
    </row>
    <row r="44" spans="1:7" ht="14.25" customHeight="1" x14ac:dyDescent="0.2">
      <c r="A44" s="86"/>
      <c r="B44" s="377"/>
      <c r="C44" s="388"/>
      <c r="D44" s="383" t="s">
        <v>140</v>
      </c>
      <c r="F44" s="134"/>
      <c r="G44" s="135">
        <f>SUM(G45:G49)</f>
        <v>5</v>
      </c>
    </row>
    <row r="45" spans="1:7" ht="14.25" customHeight="1" x14ac:dyDescent="0.2">
      <c r="A45" s="86"/>
      <c r="B45" s="377"/>
      <c r="C45" s="388"/>
      <c r="D45" s="389" t="s">
        <v>182</v>
      </c>
      <c r="E45" s="374">
        <v>34</v>
      </c>
      <c r="F45" s="134"/>
      <c r="G45" s="376">
        <v>3</v>
      </c>
    </row>
    <row r="46" spans="1:7" ht="14.25" customHeight="1" x14ac:dyDescent="0.2">
      <c r="A46" s="86"/>
      <c r="B46" s="377"/>
      <c r="C46" s="378" t="s">
        <v>142</v>
      </c>
      <c r="D46" s="390" t="s">
        <v>118</v>
      </c>
      <c r="E46" s="380">
        <v>18</v>
      </c>
      <c r="F46" s="381"/>
      <c r="G46" s="382">
        <v>0.75</v>
      </c>
    </row>
    <row r="47" spans="1:7" ht="14.25" customHeight="1" x14ac:dyDescent="0.2">
      <c r="A47" s="86"/>
      <c r="B47" s="377"/>
      <c r="C47" s="378" t="s">
        <v>142</v>
      </c>
      <c r="D47" s="379" t="s">
        <v>119</v>
      </c>
      <c r="E47" s="380">
        <v>18</v>
      </c>
      <c r="F47" s="134"/>
      <c r="G47" s="382">
        <v>0.5</v>
      </c>
    </row>
    <row r="48" spans="1:7" ht="14.25" customHeight="1" x14ac:dyDescent="0.2">
      <c r="A48" s="86"/>
      <c r="B48" s="391"/>
      <c r="C48" s="392" t="s">
        <v>142</v>
      </c>
      <c r="D48" s="393" t="s">
        <v>120</v>
      </c>
      <c r="E48" s="394">
        <v>38</v>
      </c>
      <c r="F48" s="134"/>
      <c r="G48" s="395">
        <v>0.5</v>
      </c>
    </row>
    <row r="49" spans="1:7" ht="14.25" customHeight="1" x14ac:dyDescent="0.2">
      <c r="A49" s="86"/>
      <c r="B49" s="396"/>
      <c r="C49" s="397" t="s">
        <v>142</v>
      </c>
      <c r="D49" s="398" t="s">
        <v>121</v>
      </c>
      <c r="E49" s="399">
        <v>10</v>
      </c>
      <c r="F49" s="400"/>
      <c r="G49" s="137">
        <v>0.25</v>
      </c>
    </row>
    <row r="50" spans="1:7" ht="14.25" customHeight="1" x14ac:dyDescent="0.2">
      <c r="A50" s="86"/>
      <c r="B50" s="401"/>
      <c r="C50" s="388"/>
      <c r="D50" s="402" t="s">
        <v>143</v>
      </c>
      <c r="E50" s="116"/>
      <c r="F50" s="139"/>
      <c r="G50" s="135">
        <f>SUM(G51:G52)</f>
        <v>4</v>
      </c>
    </row>
    <row r="51" spans="1:7" ht="14.25" customHeight="1" x14ac:dyDescent="0.2">
      <c r="A51" s="86"/>
      <c r="B51" s="401"/>
      <c r="C51" s="388"/>
      <c r="D51" s="403" t="s">
        <v>221</v>
      </c>
      <c r="E51" s="399">
        <v>34</v>
      </c>
      <c r="F51" s="134"/>
      <c r="G51" s="404">
        <v>1</v>
      </c>
    </row>
    <row r="52" spans="1:7" ht="18" customHeight="1" thickBot="1" x14ac:dyDescent="0.25">
      <c r="A52" s="405"/>
      <c r="B52" s="406"/>
      <c r="C52" s="407"/>
      <c r="D52" s="408" t="s">
        <v>222</v>
      </c>
      <c r="E52" s="409">
        <v>10</v>
      </c>
      <c r="F52" s="410"/>
      <c r="G52" s="411">
        <v>3</v>
      </c>
    </row>
    <row r="53" spans="1:7" hidden="1" x14ac:dyDescent="0.2">
      <c r="A53" s="148"/>
      <c r="C53" s="684"/>
      <c r="D53" s="684"/>
      <c r="E53" s="684"/>
      <c r="F53" s="684"/>
      <c r="G53" s="684"/>
    </row>
    <row r="54" spans="1:7" hidden="1" x14ac:dyDescent="0.2">
      <c r="A54" s="401"/>
      <c r="C54" s="684"/>
      <c r="D54" s="684"/>
      <c r="E54" s="684"/>
      <c r="F54" s="684"/>
      <c r="G54" s="684"/>
    </row>
    <row r="55" spans="1:7" hidden="1" x14ac:dyDescent="0.2">
      <c r="A55" s="401"/>
      <c r="C55" s="684"/>
      <c r="D55" s="684"/>
      <c r="E55" s="684"/>
      <c r="F55" s="684"/>
      <c r="G55" s="684"/>
    </row>
    <row r="56" spans="1:7" hidden="1" x14ac:dyDescent="0.2">
      <c r="A56" s="401"/>
      <c r="C56" s="684"/>
      <c r="D56" s="684"/>
      <c r="E56" s="684"/>
      <c r="F56" s="684"/>
      <c r="G56" s="684"/>
    </row>
    <row r="57" spans="1:7" hidden="1" x14ac:dyDescent="0.2">
      <c r="A57" s="401"/>
      <c r="C57" s="684"/>
      <c r="D57" s="684"/>
      <c r="E57" s="684"/>
      <c r="F57" s="684"/>
      <c r="G57" s="684"/>
    </row>
    <row r="58" spans="1:7" hidden="1" x14ac:dyDescent="0.2">
      <c r="A58" s="401"/>
      <c r="C58" s="684"/>
      <c r="D58" s="684"/>
      <c r="E58" s="684"/>
      <c r="F58" s="684"/>
      <c r="G58" s="684"/>
    </row>
    <row r="59" spans="1:7" ht="11.25" hidden="1" customHeight="1" x14ac:dyDescent="0.2">
      <c r="A59" s="401"/>
      <c r="C59" s="684"/>
      <c r="D59" s="684"/>
      <c r="E59" s="684"/>
      <c r="F59" s="684"/>
      <c r="G59" s="684"/>
    </row>
    <row r="60" spans="1:7" ht="13.5" hidden="1" thickBot="1" x14ac:dyDescent="0.25">
      <c r="A60" s="406"/>
      <c r="C60" s="684"/>
      <c r="D60" s="684"/>
      <c r="E60" s="684"/>
      <c r="F60" s="684"/>
      <c r="G60" s="684"/>
    </row>
    <row r="61" spans="1:7" x14ac:dyDescent="0.2">
      <c r="C61" s="684"/>
      <c r="D61" s="684"/>
      <c r="E61" s="684"/>
      <c r="F61" s="684"/>
      <c r="G61" s="684"/>
    </row>
    <row r="62" spans="1:7" x14ac:dyDescent="0.2">
      <c r="D62" s="149"/>
    </row>
    <row r="63" spans="1:7" x14ac:dyDescent="0.2">
      <c r="D63" s="149"/>
    </row>
  </sheetData>
  <mergeCells count="13">
    <mergeCell ref="F5:F8"/>
    <mergeCell ref="G5:G8"/>
    <mergeCell ref="C53:G61"/>
    <mergeCell ref="A1:G1"/>
    <mergeCell ref="A2:G2"/>
    <mergeCell ref="A3:G3"/>
    <mergeCell ref="A4:C4"/>
    <mergeCell ref="E4:G4"/>
    <mergeCell ref="A5:A8"/>
    <mergeCell ref="B5:B8"/>
    <mergeCell ref="C5:C8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semestre 1 </vt:lpstr>
      <vt:lpstr>semestre 2</vt:lpstr>
      <vt:lpstr>S3 PF</vt:lpstr>
      <vt:lpstr>S4 PF</vt:lpstr>
      <vt:lpstr>S3 EA</vt:lpstr>
      <vt:lpstr>S4 EA</vt:lpstr>
      <vt:lpstr>S3 EA ALT</vt:lpstr>
      <vt:lpstr>S4 EA ALT</vt:lpstr>
      <vt:lpstr>S3 AJ</vt:lpstr>
      <vt:lpstr>S4 AJ</vt:lpstr>
      <vt:lpstr>S5 AJ FI</vt:lpstr>
      <vt:lpstr>S6 AJ FI</vt:lpstr>
      <vt:lpstr>S5 AJ ALT</vt:lpstr>
      <vt:lpstr>S6 AJ ALT</vt:lpstr>
      <vt:lpstr>S5 EA ALT</vt:lpstr>
      <vt:lpstr>S6 EA ALT</vt:lpstr>
      <vt:lpstr>S5 PF</vt:lpstr>
      <vt:lpstr>S6 PF</vt:lpstr>
      <vt:lpstr>'semestre 1 '!Zone_d_impression</vt:lpstr>
      <vt:lpstr>'semestre 2'!Zone_d_impression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2021-09-24T11:44:29Z</cp:lastPrinted>
  <dcterms:created xsi:type="dcterms:W3CDTF">2004-01-19T09:07:25Z</dcterms:created>
  <dcterms:modified xsi:type="dcterms:W3CDTF">2023-11-30T15:17:31Z</dcterms:modified>
</cp:coreProperties>
</file>